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</sheets>
  <definedNames/>
  <calcPr fullCalcOnLoad="1"/>
</workbook>
</file>

<file path=xl/sharedStrings.xml><?xml version="1.0" encoding="utf-8"?>
<sst xmlns="http://schemas.openxmlformats.org/spreadsheetml/2006/main" count="198" uniqueCount="103">
  <si>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</si>
  <si>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</si>
  <si>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</si>
  <si>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</si>
  <si>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</si>
  <si>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</si>
  <si>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</si>
  <si>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</si>
  <si>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</si>
  <si>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</si>
  <si>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</si>
  <si>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</si>
  <si>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</si>
  <si>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</si>
  <si>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</si>
  <si>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</si>
  <si>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</si>
  <si>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</si>
  <si>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</si>
  <si>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</si>
  <si>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</si>
  <si>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</si>
  <si>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</si>
  <si>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</si>
  <si>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</si>
  <si>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</si>
  <si>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</si>
  <si>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</si>
  <si>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</si>
  <si>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</si>
  <si>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</si>
  <si>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</si>
  <si>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</si>
  <si>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</si>
  <si>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</si>
  <si>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</si>
  <si>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</si>
  <si>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</si>
  <si>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</si>
  <si>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</si>
  <si>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</si>
  <si>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</si>
  <si>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</si>
  <si>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</si>
  <si>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</si>
  <si>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</si>
  <si>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</si>
  <si>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</si>
  <si>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</si>
  <si>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</si>
  <si>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</si>
  <si>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</si>
  <si>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</si>
  <si>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</si>
  <si>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</si>
  <si>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</si>
  <si>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</si>
  <si>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</si>
  <si>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</si>
  <si>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</si>
  <si>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</si>
  <si>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</si>
  <si>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</si>
  <si>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</si>
  <si>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</si>
  <si>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</si>
  <si>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</si>
  <si>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</si>
  <si>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</si>
  <si>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</si>
  <si>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</si>
  <si>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</si>
  <si>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</si>
  <si>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</si>
  <si>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</si>
  <si>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</si>
  <si>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</si>
  <si>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</si>
  <si>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</si>
  <si>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</si>
  <si>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</si>
  <si>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OTTIGNIES LOUVAIN LA NEUVE</t>
  </si>
  <si>
    <t>AVENUE DES COMBATTANTS 35</t>
  </si>
  <si>
    <t>1340 OTTIGNIES</t>
  </si>
  <si>
    <t>WWW.OLLN.BE</t>
  </si>
  <si>
    <t>Synthèse du Budget</t>
  </si>
  <si>
    <t>S Y N T H È S E  du  B U D G E T
(avec  M. B. approuvées)</t>
  </si>
  <si>
    <t>Module informatisé de publication des budgets annuels</t>
  </si>
  <si>
    <t>Date d’arrêt de la M.B. par le conseil:</t>
  </si>
  <si>
    <t>18/05/2021</t>
  </si>
  <si>
    <t>Budget</t>
  </si>
  <si>
    <t>GREGORY LEMPEREUR</t>
  </si>
  <si>
    <t>+32 10 43 60 31</t>
  </si>
  <si>
    <t>+32 10 43 60 39</t>
  </si>
  <si>
    <t>gregory.lempereur@olln.be</t>
  </si>
  <si>
    <t>BERNARD DEWEL</t>
  </si>
  <si>
    <t>+32 10 43 60 61</t>
  </si>
  <si>
    <t>+32 10 43 60 69</t>
  </si>
  <si>
    <t>bernard.dewel@olln.be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</si>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</sst>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\ _€_-;\-* #,##0.0\ _€_-;_-* &quot;-&quot;??\ _€_-;_-@_-"/>
    <numFmt numFmtId="181" formatCode="_-* #,##0\ _€_-;\-* #,##0\ _€_-;_-* &quot;-&quot;??\ _€_-;_-@_-"/>
    <numFmt numFmtId="182" formatCode="&quot;Vrai&quot;;&quot;Vrai&quot;;&quot;Faux&quot;"/>
    <numFmt numFmtId="183" formatCode="&quot;Actif&quot;;&quot;Actif&quot;;&quot;Inactif&quot;"/>
    <numFmt numFmtId="184" formatCode="&quot;soit&quot;\ \ 0"/>
    <numFmt numFmtId="185" formatCode="0\ &quot;pour&quot;"/>
    <numFmt numFmtId="186" formatCode="#,##0.00_ ;\-#,##0.00\ "/>
    <numFmt numFmtId="187" formatCode="0.000"/>
    <numFmt numFmtId="188" formatCode="0.0%"/>
    <numFmt numFmtId="189" formatCode="0.000000"/>
    <numFmt numFmtId="190" formatCode="0.00000"/>
    <numFmt numFmtId="191" formatCode="0.0000"/>
    <numFmt numFmtId="192" formatCode="0.0"/>
    <numFmt numFmtId="193" formatCode="#,##0.0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#,##0.000"/>
    <numFmt numFmtId="197" formatCode="#,##0.00\ &quot;€&quot;"/>
    <numFmt numFmtId="198" formatCode="#,##0_ ;\-#,##0\ "/>
    <numFmt numFmtId="199" formatCode="#,##0_ ;[Red]\-#,##0\ "/>
    <numFmt numFmtId="200" formatCode="&quot;Code I.N.S. : &quot;\ 0\ \ \ \ \ \ \ \ \ \ \ \ \ \ \ \ \ \ \ \ \ \ \ \ \ \ \ \ \ \ "/>
    <numFmt numFmtId="201" formatCode="&quot;Code I.N.S. : &quot;\ 0"/>
    <numFmt numFmtId="202" formatCode="&quot;COMPTES ANNUELS &quot;0"/>
    <numFmt numFmtId="203" formatCode="0;[Red]0"/>
    <numFmt numFmtId="204" formatCode="_-* #,##0.000\ _€_-;\-* #,##0.000\ _€_-;_-* &quot;-&quot;??\ _€_-;_-@_-"/>
    <numFmt numFmtId="205" formatCode="_-* #.##0\ _€_-;\-* #.##0\ _€_-;_-* &quot;-&quot;??\ _€_-;_-@_-"/>
    <numFmt numFmtId="206" formatCode="[$€-2]\ #,##0.00_);[Red]\([$€-2]\ #,##0.00\)"/>
    <numFmt numFmtId="207" formatCode="_-* #\,##0\ _€_-;\-* #\,##0\ _€_-;_-* &quot;-&quot;??\ _€_-;_-@_-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9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98" fontId="13" fillId="0" borderId="0" xfId="5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center" readingOrder="1"/>
    </xf>
    <xf numFmtId="0" fontId="72" fillId="0" borderId="0" xfId="0" applyFont="1" applyAlignment="1">
      <alignment/>
    </xf>
    <xf numFmtId="0" fontId="2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1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2" fillId="0" borderId="27" xfId="0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35" borderId="32" xfId="0" applyFont="1" applyFill="1" applyBorder="1" applyAlignment="1">
      <alignment horizontal="right" vertical="center"/>
    </xf>
    <xf numFmtId="0" fontId="10" fillId="35" borderId="17" xfId="0" applyFont="1" applyFill="1" applyBorder="1" applyAlignment="1">
      <alignment horizontal="right" vertical="center"/>
    </xf>
    <xf numFmtId="0" fontId="10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3" fillId="28" borderId="40" xfId="0" applyFont="1" applyFill="1" applyBorder="1" applyAlignment="1">
      <alignment horizontal="left" vertical="center"/>
    </xf>
    <xf numFmtId="0" fontId="13" fillId="28" borderId="41" xfId="0" applyFont="1" applyFill="1" applyBorder="1" applyAlignment="1">
      <alignment horizontal="left" vertical="center"/>
    </xf>
    <xf numFmtId="0" fontId="13" fillId="28" borderId="42" xfId="0" applyFont="1" applyFill="1" applyBorder="1" applyAlignment="1">
      <alignment horizontal="left" vertical="center"/>
    </xf>
    <xf numFmtId="0" fontId="14" fillId="42" borderId="14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198" fontId="13" fillId="43" borderId="40" xfId="51" applyNumberFormat="1" applyFont="1" applyFill="1" applyBorder="1" applyAlignment="1">
      <alignment horizontal="center" vertical="center"/>
    </xf>
    <xf numFmtId="198" fontId="13" fillId="43" borderId="41" xfId="51" applyNumberFormat="1" applyFont="1" applyFill="1" applyBorder="1" applyAlignment="1">
      <alignment horizontal="center" vertical="center"/>
    </xf>
    <xf numFmtId="198" fontId="13" fillId="43" borderId="42" xfId="51" applyNumberFormat="1" applyFont="1" applyFill="1" applyBorder="1" applyAlignment="1">
      <alignment horizontal="center" vertical="center"/>
    </xf>
    <xf numFmtId="198" fontId="13" fillId="6" borderId="40" xfId="51" applyNumberFormat="1" applyFont="1" applyFill="1" applyBorder="1" applyAlignment="1">
      <alignment horizontal="center" vertical="center"/>
    </xf>
    <xf numFmtId="198" fontId="13" fillId="6" borderId="41" xfId="51" applyNumberFormat="1" applyFont="1" applyFill="1" applyBorder="1" applyAlignment="1">
      <alignment horizontal="center" vertical="center"/>
    </xf>
    <xf numFmtId="198" fontId="13" fillId="6" borderId="42" xfId="51" applyNumberFormat="1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left" vertical="center"/>
    </xf>
    <xf numFmtId="0" fontId="13" fillId="44" borderId="41" xfId="0" applyFont="1" applyFill="1" applyBorder="1" applyAlignment="1">
      <alignment horizontal="left" vertical="center"/>
    </xf>
    <xf numFmtId="0" fontId="13" fillId="44" borderId="42" xfId="0" applyFont="1" applyFill="1" applyBorder="1" applyAlignment="1">
      <alignment horizontal="left" vertical="center"/>
    </xf>
    <xf numFmtId="181" fontId="13" fillId="44" borderId="40" xfId="51" applyNumberFormat="1" applyFont="1" applyFill="1" applyBorder="1" applyAlignment="1">
      <alignment vertical="center"/>
    </xf>
    <xf numFmtId="181" fontId="13" fillId="44" borderId="41" xfId="51" applyNumberFormat="1" applyFont="1" applyFill="1" applyBorder="1" applyAlignment="1">
      <alignment vertical="center"/>
    </xf>
    <xf numFmtId="181" fontId="13" fillId="44" borderId="42" xfId="51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1" fontId="13" fillId="33" borderId="44" xfId="51" applyNumberFormat="1" applyFont="1" applyFill="1" applyBorder="1" applyAlignment="1">
      <alignment vertical="center"/>
    </xf>
    <xf numFmtId="181" fontId="13" fillId="33" borderId="45" xfId="51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1" fontId="13" fillId="33" borderId="46" xfId="51" applyNumberFormat="1" applyFont="1" applyFill="1" applyBorder="1" applyAlignment="1">
      <alignment vertical="center"/>
    </xf>
    <xf numFmtId="181" fontId="13" fillId="33" borderId="47" xfId="51" applyNumberFormat="1" applyFont="1" applyFill="1" applyBorder="1" applyAlignment="1">
      <alignment vertical="center"/>
    </xf>
    <xf numFmtId="181" fontId="13" fillId="28" borderId="40" xfId="51" applyNumberFormat="1" applyFont="1" applyFill="1" applyBorder="1" applyAlignment="1">
      <alignment vertical="center"/>
    </xf>
    <xf numFmtId="181" fontId="13" fillId="28" borderId="41" xfId="51" applyNumberFormat="1" applyFont="1" applyFill="1" applyBorder="1" applyAlignment="1">
      <alignment vertical="center"/>
    </xf>
    <xf numFmtId="181" fontId="13" fillId="28" borderId="42" xfId="51" applyNumberFormat="1" applyFont="1" applyFill="1" applyBorder="1" applyAlignment="1">
      <alignment vertical="center"/>
    </xf>
    <xf numFmtId="181" fontId="13" fillId="33" borderId="0" xfId="51" applyNumberFormat="1" applyFont="1" applyFill="1" applyBorder="1" applyAlignment="1">
      <alignment vertical="center"/>
    </xf>
    <xf numFmtId="181" fontId="13" fillId="33" borderId="12" xfId="51" applyNumberFormat="1" applyFont="1" applyFill="1" applyBorder="1" applyAlignment="1">
      <alignment vertical="center"/>
    </xf>
    <xf numFmtId="181" fontId="13" fillId="33" borderId="18" xfId="51" applyNumberFormat="1" applyFont="1" applyFill="1" applyBorder="1" applyAlignment="1">
      <alignment vertical="center"/>
    </xf>
    <xf numFmtId="181" fontId="13" fillId="33" borderId="11" xfId="51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4" fillId="4" borderId="14" xfId="0" applyNumberFormat="1" applyFont="1" applyFill="1" applyBorder="1" applyAlignment="1">
      <alignment horizontal="center" vertical="center"/>
    </xf>
    <xf numFmtId="0" fontId="19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4" fillId="4" borderId="22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4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3" fillId="47" borderId="10" xfId="0" applyFont="1" applyFill="1" applyBorder="1" applyAlignment="1">
      <alignment horizontal="center" vertical="center"/>
    </xf>
    <xf numFmtId="0" fontId="74" fillId="47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73" fillId="48" borderId="10" xfId="0" applyFont="1" applyFill="1" applyBorder="1" applyAlignment="1">
      <alignment horizontal="center" vertical="center"/>
    </xf>
    <xf numFmtId="0" fontId="74" fillId="48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4" fillId="46" borderId="10" xfId="0" applyFont="1" applyFill="1" applyBorder="1" applyAlignment="1">
      <alignment horizontal="center" vertical="center"/>
    </xf>
    <xf numFmtId="0" fontId="73" fillId="49" borderId="10" xfId="0" applyFont="1" applyFill="1" applyBorder="1" applyAlignment="1">
      <alignment horizontal="center" vertical="center"/>
    </xf>
    <xf numFmtId="0" fontId="74" fillId="49" borderId="10" xfId="0" applyFont="1" applyFill="1" applyBorder="1" applyAlignment="1">
      <alignment horizontal="center" vertical="center"/>
    </xf>
    <xf numFmtId="0" fontId="13" fillId="50" borderId="16" xfId="0" applyFont="1" applyFill="1" applyBorder="1" applyAlignment="1">
      <alignment/>
    </xf>
    <xf numFmtId="0" fontId="13" fillId="50" borderId="0" xfId="0" applyFont="1" applyFill="1" applyBorder="1" applyAlignment="1">
      <alignment/>
    </xf>
    <xf numFmtId="0" fontId="13" fillId="50" borderId="12" xfId="0" applyFont="1" applyFill="1" applyBorder="1" applyAlignment="1">
      <alignment/>
    </xf>
    <xf numFmtId="0" fontId="13" fillId="50" borderId="20" xfId="0" applyFont="1" applyFill="1" applyBorder="1" applyAlignment="1">
      <alignment/>
    </xf>
    <xf numFmtId="0" fontId="13" fillId="50" borderId="10" xfId="0" applyFont="1" applyFill="1" applyBorder="1" applyAlignment="1">
      <alignment/>
    </xf>
    <xf numFmtId="0" fontId="13" fillId="50" borderId="13" xfId="0" applyFont="1" applyFill="1" applyBorder="1" applyAlignment="1">
      <alignment/>
    </xf>
    <xf numFmtId="0" fontId="15" fillId="50" borderId="16" xfId="0" applyFont="1" applyFill="1" applyBorder="1" applyAlignment="1">
      <alignment vertical="center"/>
    </xf>
    <xf numFmtId="0" fontId="15" fillId="50" borderId="0" xfId="0" applyFont="1" applyFill="1" applyBorder="1" applyAlignment="1">
      <alignment vertical="center"/>
    </xf>
    <xf numFmtId="0" fontId="15" fillId="50" borderId="12" xfId="0" applyFont="1" applyFill="1" applyBorder="1" applyAlignment="1">
      <alignment vertical="center"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/>
    </xf>
    <xf numFmtId="0" fontId="13" fillId="50" borderId="0" xfId="0" applyFont="1" applyFill="1" applyBorder="1" applyAlignment="1">
      <alignment vertical="center"/>
    </xf>
    <xf numFmtId="0" fontId="13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 wrapText="1"/>
    </xf>
    <xf numFmtId="0" fontId="13" fillId="50" borderId="0" xfId="0" applyFont="1" applyFill="1" applyBorder="1" applyAlignment="1">
      <alignment vertical="center" wrapText="1"/>
    </xf>
    <xf numFmtId="0" fontId="13" fillId="50" borderId="12" xfId="0" applyFont="1" applyFill="1" applyBorder="1" applyAlignment="1">
      <alignment vertical="center" wrapText="1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3" fillId="50" borderId="19" xfId="0" applyFont="1" applyFill="1" applyBorder="1" applyAlignment="1">
      <alignment vertical="center"/>
    </xf>
    <xf numFmtId="0" fontId="13" fillId="50" borderId="18" xfId="0" applyFont="1" applyFill="1" applyBorder="1" applyAlignment="1">
      <alignment vertical="center"/>
    </xf>
    <xf numFmtId="0" fontId="13" fillId="50" borderId="11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center" vertical="center" wrapText="1"/>
    </xf>
    <xf numFmtId="49" fontId="72" fillId="0" borderId="2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49" fontId="9" fillId="0" borderId="32" xfId="0" applyNumberFormat="1" applyFon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19" fillId="46" borderId="32" xfId="0" applyNumberFormat="1" applyFont="1" applyFill="1" applyBorder="1" applyAlignment="1">
      <alignment horizontal="center" vertical="center"/>
    </xf>
    <xf numFmtId="49" fontId="19" fillId="45" borderId="32" xfId="0" applyNumberFormat="1" applyFont="1" applyFill="1" applyBorder="1" applyAlignment="1">
      <alignment horizontal="center" vertical="center"/>
    </xf>
    <xf numFmtId="4" fontId="13" fillId="33" borderId="19" xfId="51" applyNumberFormat="1" applyFont="1" applyFill="1" applyBorder="1" applyAlignment="1">
      <alignment vertical="center"/>
    </xf>
    <xf numFmtId="4" fontId="13" fillId="33" borderId="16" xfId="51" applyNumberFormat="1" applyFont="1" applyFill="1" applyBorder="1" applyAlignment="1">
      <alignment vertical="center"/>
    </xf>
    <xf numFmtId="4" fontId="13" fillId="33" borderId="43" xfId="51" applyNumberFormat="1" applyFont="1" applyFill="1" applyBorder="1" applyAlignment="1">
      <alignment vertical="center"/>
    </xf>
    <xf numFmtId="4" fontId="13" fillId="33" borderId="49" xfId="51" applyNumberFormat="1" applyFont="1" applyFill="1" applyBorder="1" applyAlignment="1">
      <alignment vertical="center"/>
    </xf>
    <xf numFmtId="4" fontId="0" fillId="0" borderId="14" xfId="51" applyNumberFormat="1" applyFont="1" applyBorder="1" applyAlignment="1">
      <alignment/>
    </xf>
    <xf numFmtId="4" fontId="0" fillId="0" borderId="0" xfId="0" applyNumberFormat="1" applyAlignment="1">
      <alignment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Milliers 2" xfId="53"/>
    <cellStyle name="Milliers 2 2" xfId="54"/>
    <cellStyle name="Milliers 3" xfId="55"/>
    <cellStyle name="Currency" xfId="56"/>
    <cellStyle name="Currency [0]" xfId="57"/>
    <cellStyle name="Neutre" xfId="58"/>
    <cellStyle name="Normal 2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097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125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OTTIGNIES LOUVAIN LA NEUVE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25121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2021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39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5" customHeight="1">
      <c r="A8" s="46"/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5"/>
      <c r="S8" s="60"/>
    </row>
    <row r="9" spans="1:19" ht="16.5" customHeight="1">
      <c r="A9" s="46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6"/>
      <c r="S9" s="46"/>
    </row>
    <row r="10" spans="1:19" ht="16.5" customHeight="1">
      <c r="A10" s="46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6"/>
      <c r="S10" s="46"/>
    </row>
    <row r="11" spans="1:19" ht="16.5" customHeight="1">
      <c r="A11" s="46"/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50"/>
    </row>
    <row r="12" spans="1:19" ht="16.5" customHeight="1">
      <c r="A12" s="46"/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  <c r="S12" s="51"/>
    </row>
    <row r="13" spans="1:19" ht="16.5" customHeight="1">
      <c r="A13" s="46"/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6"/>
      <c r="S13" s="51"/>
    </row>
    <row r="14" spans="1:19" ht="16.5" customHeight="1">
      <c r="A14" s="46"/>
      <c r="B14" s="264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6"/>
      <c r="S14" s="51"/>
    </row>
    <row r="15" spans="1:19" ht="16.5" customHeight="1">
      <c r="A15" s="52"/>
      <c r="B15" s="26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9"/>
      <c r="S15" s="51"/>
    </row>
    <row r="16" spans="1:19" ht="16.5" customHeight="1">
      <c r="A16" s="46"/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6"/>
      <c r="S16" s="51"/>
    </row>
    <row r="17" spans="1:19" ht="16.5" customHeight="1">
      <c r="A17" s="46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6"/>
      <c r="S17" s="51"/>
    </row>
    <row r="18" spans="1:19" ht="16.5" customHeight="1">
      <c r="A18" s="46"/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6"/>
      <c r="S18" s="50"/>
    </row>
    <row r="19" spans="1:19" s="49" customFormat="1" ht="16.5" customHeight="1">
      <c r="A19" s="52"/>
      <c r="B19" s="26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9"/>
      <c r="S19" s="53"/>
    </row>
    <row r="20" spans="1:19" s="49" customFormat="1" ht="16.5" customHeight="1">
      <c r="A20" s="52"/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  <c r="S20" s="53"/>
    </row>
    <row r="21" spans="1:19" ht="16.5" customHeight="1">
      <c r="A21" s="46"/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6"/>
      <c r="S21" s="51"/>
    </row>
    <row r="22" spans="1:19" ht="16.5" customHeight="1">
      <c r="A22" s="46"/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6"/>
      <c r="S22" s="51"/>
    </row>
    <row r="23" spans="1:19" ht="16.5" customHeight="1">
      <c r="A23" s="46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6"/>
      <c r="S23" s="51"/>
    </row>
    <row r="24" spans="1:19" ht="16.5" customHeight="1">
      <c r="A24" s="46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6"/>
      <c r="S24" s="51"/>
    </row>
    <row r="25" spans="1:19" ht="16.5" customHeight="1">
      <c r="A25" s="46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6"/>
      <c r="S25" s="51"/>
    </row>
    <row r="26" spans="1:19" ht="16.5" customHeight="1">
      <c r="A26" s="46"/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6"/>
      <c r="S26" s="51"/>
    </row>
    <row r="27" spans="1:19" ht="16.5" customHeight="1">
      <c r="A27" s="54"/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61"/>
    </row>
    <row r="28" spans="1:19" ht="16.5" customHeight="1">
      <c r="A28" s="46"/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6"/>
      <c r="S28" s="51"/>
    </row>
    <row r="29" spans="1:19" ht="16.5" customHeight="1">
      <c r="A29" s="46"/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6"/>
      <c r="S29" s="51"/>
    </row>
    <row r="30" spans="1:19" s="49" customFormat="1" ht="16.5" customHeight="1">
      <c r="A30" s="52"/>
      <c r="B30" s="26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9"/>
      <c r="S30" s="53"/>
    </row>
    <row r="31" spans="1:19" ht="16.5" customHeight="1">
      <c r="A31" s="46"/>
      <c r="B31" s="264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6"/>
      <c r="S31" s="51"/>
    </row>
    <row r="32" spans="1:19" ht="16.5" customHeight="1">
      <c r="A32" s="54"/>
      <c r="B32" s="258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  <c r="S32" s="61"/>
    </row>
    <row r="33" spans="1:19" ht="16.5" customHeight="1">
      <c r="A33" s="54"/>
      <c r="B33" s="258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/>
      <c r="S33" s="61"/>
    </row>
    <row r="34" spans="1:19" s="49" customFormat="1" ht="16.5" customHeight="1">
      <c r="A34" s="52"/>
      <c r="B34" s="267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9"/>
      <c r="S34" s="53"/>
    </row>
    <row r="35" spans="1:19" ht="16.5" customHeight="1">
      <c r="A35" s="46"/>
      <c r="B35" s="264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6"/>
      <c r="S35" s="51"/>
    </row>
    <row r="36" spans="1:19" ht="16.5" customHeight="1">
      <c r="A36" s="55"/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2"/>
      <c r="S36" s="61"/>
    </row>
    <row r="37" spans="1:19" s="49" customFormat="1" ht="16.5" customHeight="1">
      <c r="A37" s="52"/>
      <c r="B37" s="267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9"/>
      <c r="S37" s="53"/>
    </row>
    <row r="38" spans="1:19" ht="16.5" customHeight="1">
      <c r="A38" s="46"/>
      <c r="B38" s="264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6"/>
      <c r="S38" s="51"/>
    </row>
    <row r="39" spans="1:19" ht="16.5" customHeight="1">
      <c r="A39" s="46"/>
      <c r="B39" s="264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6"/>
      <c r="S39" s="51"/>
    </row>
    <row r="40" spans="1:19" ht="16.5" customHeight="1">
      <c r="A40" s="46"/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6"/>
      <c r="S40" s="51"/>
    </row>
    <row r="41" spans="1:19" ht="16.5" customHeight="1">
      <c r="A41" s="46"/>
      <c r="B41" s="264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6"/>
      <c r="S41" s="51"/>
    </row>
    <row r="42" spans="1:19" ht="16.5" customHeight="1">
      <c r="A42" s="46"/>
      <c r="B42" s="26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6"/>
      <c r="S42" s="51"/>
    </row>
    <row r="43" spans="1:19" ht="16.5" customHeight="1">
      <c r="A43" s="46"/>
      <c r="B43" s="264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6"/>
      <c r="S43" s="51"/>
    </row>
    <row r="44" spans="1:19" ht="16.5" customHeight="1">
      <c r="A44" s="54"/>
      <c r="B44" s="25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0"/>
      <c r="S44" s="61"/>
    </row>
    <row r="45" spans="1:19" ht="16.5" customHeight="1">
      <c r="A45" s="50"/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51"/>
    </row>
    <row r="46" spans="1:19" ht="16.5" customHeight="1">
      <c r="A46" s="46"/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6"/>
      <c r="S46" s="51"/>
    </row>
    <row r="47" spans="1:19" ht="16.5" customHeight="1">
      <c r="A47" s="46"/>
      <c r="B47" s="264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6"/>
      <c r="S47" s="46"/>
    </row>
    <row r="48" spans="1:19" ht="16.5" customHeight="1">
      <c r="A48" s="46"/>
      <c r="B48" s="264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6"/>
      <c r="S48" s="51"/>
    </row>
    <row r="49" spans="1:19" ht="16.5" customHeight="1">
      <c r="A49" s="56"/>
      <c r="B49" s="252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4"/>
      <c r="S49" s="56"/>
    </row>
    <row r="50" spans="1:19" ht="16.5" customHeight="1">
      <c r="A50" s="56"/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  <c r="S50" s="56"/>
    </row>
    <row r="51" spans="1:19" ht="16.5" customHeight="1">
      <c r="A51" s="56"/>
      <c r="B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7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OTTIGNIES LOUVAIN LA NEUVE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25121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2021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40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5" customHeight="1">
      <c r="A8" s="84" t="s">
        <v>50</v>
      </c>
      <c r="B8" s="15"/>
      <c r="C8" s="85"/>
      <c r="D8" s="85"/>
      <c r="E8" s="85"/>
      <c r="F8" s="84" t="s">
        <v>51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5" customHeight="1">
      <c r="A9" s="277" t="s">
        <v>52</v>
      </c>
      <c r="B9" s="277"/>
      <c r="C9" s="277"/>
      <c r="D9" s="277"/>
      <c r="E9" s="277"/>
      <c r="F9" s="276" t="s">
        <v>53</v>
      </c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</row>
    <row r="10" spans="1:19" ht="49.5" customHeight="1">
      <c r="A10" s="277" t="s">
        <v>30</v>
      </c>
      <c r="B10" s="277"/>
      <c r="C10" s="277"/>
      <c r="D10" s="277"/>
      <c r="E10" s="277"/>
      <c r="F10" s="276" t="s">
        <v>54</v>
      </c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</row>
    <row r="11" spans="1:19" ht="49.5" customHeight="1">
      <c r="A11" s="277" t="s">
        <v>55</v>
      </c>
      <c r="B11" s="277"/>
      <c r="C11" s="277"/>
      <c r="D11" s="277"/>
      <c r="E11" s="277"/>
      <c r="F11" s="276" t="s">
        <v>56</v>
      </c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</row>
    <row r="12" spans="1:19" ht="49.5" customHeight="1">
      <c r="A12" s="277" t="s">
        <v>57</v>
      </c>
      <c r="B12" s="277"/>
      <c r="C12" s="277"/>
      <c r="D12" s="277"/>
      <c r="E12" s="277"/>
      <c r="F12" s="276" t="s">
        <v>77</v>
      </c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19" ht="49.5" customHeight="1">
      <c r="A13" s="277" t="s">
        <v>58</v>
      </c>
      <c r="B13" s="277"/>
      <c r="C13" s="277"/>
      <c r="D13" s="277"/>
      <c r="E13" s="277"/>
      <c r="F13" s="276" t="s">
        <v>59</v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</row>
    <row r="14" spans="1:19" ht="49.5" customHeight="1">
      <c r="A14" s="277" t="s">
        <v>60</v>
      </c>
      <c r="B14" s="277"/>
      <c r="C14" s="277"/>
      <c r="D14" s="277"/>
      <c r="E14" s="277"/>
      <c r="F14" s="276" t="s">
        <v>78</v>
      </c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</row>
    <row r="15" spans="1:19" ht="51.75" customHeight="1">
      <c r="A15" s="277" t="s">
        <v>61</v>
      </c>
      <c r="B15" s="277"/>
      <c r="C15" s="277"/>
      <c r="D15" s="277"/>
      <c r="E15" s="277"/>
      <c r="F15" s="276" t="s">
        <v>62</v>
      </c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</row>
    <row r="16" spans="1:19" ht="49.5" customHeight="1">
      <c r="A16" s="278" t="s">
        <v>63</v>
      </c>
      <c r="B16" s="278"/>
      <c r="C16" s="278"/>
      <c r="D16" s="278"/>
      <c r="E16" s="278"/>
      <c r="F16" s="276" t="s">
        <v>64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</row>
    <row r="17" spans="1:19" ht="49.5" customHeight="1">
      <c r="A17" s="277" t="s">
        <v>65</v>
      </c>
      <c r="B17" s="277"/>
      <c r="C17" s="277"/>
      <c r="D17" s="277"/>
      <c r="E17" s="277"/>
      <c r="F17" s="276" t="s">
        <v>79</v>
      </c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</row>
    <row r="18" spans="1:19" ht="49.5" customHeight="1">
      <c r="A18" s="277" t="s">
        <v>66</v>
      </c>
      <c r="B18" s="277"/>
      <c r="C18" s="277"/>
      <c r="D18" s="277"/>
      <c r="E18" s="277"/>
      <c r="F18" s="276" t="s">
        <v>67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</row>
    <row r="19" spans="1:19" s="49" customFormat="1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A1" sqref="A1:C2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84" t="s">
        <v>85</v>
      </c>
      <c r="B1" s="127"/>
      <c r="C1" s="127"/>
      <c r="D1" s="123" t="s">
        <v>38</v>
      </c>
      <c r="E1" s="123"/>
      <c r="F1" s="123"/>
      <c r="G1" s="123"/>
      <c r="H1" s="123"/>
      <c r="I1" s="123"/>
      <c r="J1" s="279" t="s">
        <v>81</v>
      </c>
      <c r="K1" s="161"/>
      <c r="L1" s="161"/>
      <c r="M1" s="161"/>
      <c r="N1" s="161"/>
      <c r="O1" s="161"/>
      <c r="P1" s="143" t="s">
        <v>12</v>
      </c>
      <c r="Q1" s="144"/>
      <c r="R1" s="139">
        <v>25121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">
        <v>1</v>
      </c>
      <c r="Q2" s="146"/>
      <c r="R2" s="141">
        <f>N27</f>
        <v>2021</v>
      </c>
      <c r="S2" s="142"/>
    </row>
    <row r="3" spans="1:19" ht="12.75">
      <c r="A3" s="86" t="s">
        <v>80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">
        <v>31</v>
      </c>
      <c r="Q3" s="160"/>
      <c r="R3" s="147">
        <v>1</v>
      </c>
      <c r="S3" s="148"/>
    </row>
    <row r="4" spans="1:19" ht="13.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5" customHeight="1">
      <c r="A7" s="111"/>
      <c r="B7" s="112"/>
      <c r="C7" s="112"/>
      <c r="D7" s="112"/>
      <c r="E7" s="285" t="s">
        <v>86</v>
      </c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14"/>
      <c r="Q7" s="114"/>
      <c r="R7" s="115"/>
      <c r="S7" s="116"/>
    </row>
    <row r="8" spans="1:22" ht="13.5" customHeight="1">
      <c r="A8" s="111"/>
      <c r="B8" s="112"/>
      <c r="C8" s="112"/>
      <c r="D8" s="112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5"/>
      <c r="P8" s="114"/>
      <c r="Q8" s="114"/>
      <c r="R8" s="115"/>
      <c r="S8" s="116"/>
      <c r="V8" s="103"/>
    </row>
    <row r="9" spans="1:19" ht="13.5" customHeight="1">
      <c r="A9" s="111"/>
      <c r="B9" s="112"/>
      <c r="C9" s="112"/>
      <c r="D9" s="112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5"/>
      <c r="P9" s="114"/>
      <c r="Q9" s="114"/>
      <c r="R9" s="115"/>
      <c r="S9" s="116"/>
    </row>
    <row r="10" spans="1:19" ht="13.5" customHeight="1">
      <c r="A10" s="111"/>
      <c r="B10" s="112"/>
      <c r="C10" s="112"/>
      <c r="D10" s="112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114"/>
      <c r="Q10" s="114"/>
      <c r="R10" s="115"/>
      <c r="S10" s="116"/>
    </row>
    <row r="11" spans="1:21" ht="13.5" customHeight="1">
      <c r="A11" s="111"/>
      <c r="B11" s="112"/>
      <c r="C11" s="112"/>
      <c r="D11" s="112"/>
      <c r="E11" s="286" t="s">
        <v>87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14"/>
      <c r="Q11" s="114"/>
      <c r="R11" s="115"/>
      <c r="S11" s="116"/>
      <c r="U11" s="104"/>
    </row>
    <row r="12" spans="1:19" ht="13.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5" customHeight="1" thickTop="1">
      <c r="A15" s="135"/>
      <c r="B15" s="135"/>
      <c r="C15" s="135"/>
      <c r="D15" s="135"/>
      <c r="E15" s="135"/>
      <c r="F15" s="135"/>
      <c r="G15" s="135"/>
    </row>
    <row r="16" spans="1:19" ht="12.7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5.75" customHeight="1">
      <c r="A17" s="133" t="s">
        <v>18</v>
      </c>
      <c r="B17" s="134"/>
      <c r="C17" s="134"/>
      <c r="D17" s="134"/>
      <c r="E17" s="134"/>
      <c r="F17" s="134"/>
      <c r="G17" s="134"/>
      <c r="H17" s="280" t="s">
        <v>81</v>
      </c>
      <c r="I17" s="130"/>
      <c r="J17" s="130"/>
      <c r="K17" s="130"/>
      <c r="L17" s="130"/>
      <c r="M17" s="130"/>
      <c r="N17" s="130"/>
      <c r="O17" s="130"/>
      <c r="P17" s="130"/>
      <c r="Q17" s="130"/>
      <c r="R17" s="2"/>
      <c r="S17" s="7"/>
    </row>
    <row r="18" spans="1:19" ht="15.75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5.75" customHeight="1">
      <c r="A19" s="133" t="s">
        <v>4</v>
      </c>
      <c r="B19" s="134"/>
      <c r="C19" s="134"/>
      <c r="D19" s="134"/>
      <c r="E19" s="134"/>
      <c r="F19" s="134"/>
      <c r="G19" s="134"/>
      <c r="H19" s="281" t="s">
        <v>82</v>
      </c>
      <c r="I19" s="131"/>
      <c r="J19" s="131"/>
      <c r="K19" s="131"/>
      <c r="L19" s="131"/>
      <c r="M19" s="131"/>
      <c r="N19" s="131"/>
      <c r="O19" s="131"/>
      <c r="P19" s="131"/>
      <c r="Q19" s="132"/>
      <c r="R19" s="2"/>
      <c r="S19" s="7"/>
    </row>
    <row r="20" spans="1:19" ht="15.75" customHeight="1">
      <c r="A20" s="22"/>
      <c r="B20" s="2"/>
      <c r="C20" s="2"/>
      <c r="D20" s="2"/>
      <c r="E20" s="2"/>
      <c r="F20" s="2"/>
      <c r="G20" s="2"/>
      <c r="H20" s="282" t="s">
        <v>83</v>
      </c>
      <c r="I20" s="165"/>
      <c r="J20" s="165"/>
      <c r="K20" s="165"/>
      <c r="L20" s="165"/>
      <c r="M20" s="165"/>
      <c r="N20" s="165"/>
      <c r="O20" s="165"/>
      <c r="P20" s="165"/>
      <c r="Q20" s="170"/>
      <c r="R20" s="2"/>
      <c r="S20" s="7"/>
    </row>
    <row r="21" spans="1:19" ht="15.75" customHeight="1">
      <c r="A21" s="22"/>
      <c r="B21" s="2"/>
      <c r="C21" s="2"/>
      <c r="D21" s="2"/>
      <c r="E21" s="2"/>
      <c r="F21" s="2"/>
      <c r="G21" s="21"/>
      <c r="H21" s="283" t="s">
        <v>84</v>
      </c>
      <c r="I21" s="149"/>
      <c r="J21" s="149"/>
      <c r="K21" s="149"/>
      <c r="L21" s="149"/>
      <c r="M21" s="149"/>
      <c r="N21" s="149"/>
      <c r="O21" s="149"/>
      <c r="P21" s="149"/>
      <c r="Q21" s="150"/>
      <c r="R21" s="2"/>
      <c r="S21" s="7"/>
    </row>
    <row r="22" spans="1:19" ht="15.75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5.75" customHeight="1">
      <c r="A23" s="287" t="s">
        <v>88</v>
      </c>
      <c r="B23" s="136"/>
      <c r="C23" s="136"/>
      <c r="D23" s="136"/>
      <c r="E23" s="136"/>
      <c r="F23" s="136"/>
      <c r="G23" s="136"/>
      <c r="H23" s="288" t="s">
        <v>89</v>
      </c>
      <c r="I23" s="137"/>
      <c r="J23" s="138"/>
      <c r="K23" s="21"/>
      <c r="L23" s="2"/>
      <c r="M23" s="2"/>
      <c r="N23" s="2"/>
      <c r="O23" s="2"/>
      <c r="P23" s="2"/>
      <c r="Q23" s="32"/>
      <c r="R23" s="33"/>
      <c r="S23" s="7"/>
    </row>
    <row r="24" spans="1:19" ht="15.75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5.75" customHeight="1">
      <c r="A25" s="133" t="s">
        <v>37</v>
      </c>
      <c r="B25" s="134"/>
      <c r="C25" s="134"/>
      <c r="D25" s="134"/>
      <c r="E25" s="134"/>
      <c r="F25" s="134"/>
      <c r="G25" s="173"/>
      <c r="H25" s="288"/>
      <c r="I25" s="137"/>
      <c r="J25" s="138"/>
      <c r="K25" s="21"/>
      <c r="L25" s="2"/>
      <c r="M25" s="2"/>
      <c r="N25" s="2"/>
      <c r="O25" s="2"/>
      <c r="P25" s="2"/>
      <c r="Q25" s="32"/>
      <c r="R25" s="33"/>
      <c r="S25" s="7"/>
    </row>
    <row r="26" spans="1:19" ht="15.75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33" t="s">
        <v>45</v>
      </c>
      <c r="B27" s="134"/>
      <c r="C27" s="134"/>
      <c r="D27" s="134"/>
      <c r="E27" s="134"/>
      <c r="F27" s="134"/>
      <c r="G27" s="134"/>
      <c r="H27" s="289" t="s">
        <v>90</v>
      </c>
      <c r="I27" s="168"/>
      <c r="J27" s="169"/>
      <c r="K27" s="62"/>
      <c r="L27" s="62" t="s">
        <v>1</v>
      </c>
      <c r="M27" s="62"/>
      <c r="N27" s="72">
        <v>2021</v>
      </c>
      <c r="O27" s="62"/>
      <c r="P27" s="62"/>
      <c r="Q27" s="62"/>
      <c r="R27" s="2"/>
      <c r="S27" s="7"/>
    </row>
    <row r="28" spans="1:19" ht="16.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74" t="s">
        <v>34</v>
      </c>
      <c r="B29" s="175"/>
      <c r="C29" s="175"/>
      <c r="D29" s="175"/>
      <c r="E29" s="175"/>
      <c r="F29" s="175"/>
      <c r="G29" s="175"/>
      <c r="H29" s="290" t="s">
        <v>91</v>
      </c>
      <c r="I29" s="166"/>
      <c r="J29" s="166"/>
      <c r="K29" s="166"/>
      <c r="L29" s="166"/>
      <c r="M29" s="166"/>
      <c r="N29" s="166"/>
      <c r="O29" s="166"/>
      <c r="P29" s="166"/>
      <c r="Q29" s="166"/>
      <c r="R29" s="36"/>
      <c r="S29" s="12"/>
    </row>
    <row r="30" spans="1:19" ht="16.5" customHeight="1">
      <c r="A30" s="133" t="s">
        <v>5</v>
      </c>
      <c r="B30" s="134"/>
      <c r="C30" s="134"/>
      <c r="D30" s="134"/>
      <c r="E30" s="134"/>
      <c r="F30" s="134"/>
      <c r="G30" s="134"/>
      <c r="H30" s="291" t="s">
        <v>92</v>
      </c>
      <c r="I30" s="164"/>
      <c r="J30" s="164"/>
      <c r="K30" s="164"/>
      <c r="L30" s="164"/>
      <c r="M30" s="164"/>
      <c r="N30" s="164"/>
      <c r="O30" s="164"/>
      <c r="P30" s="164"/>
      <c r="Q30" s="164"/>
      <c r="R30" s="2"/>
      <c r="S30" s="7"/>
    </row>
    <row r="31" spans="1:19" ht="16.5" customHeight="1">
      <c r="A31" s="133" t="s">
        <v>6</v>
      </c>
      <c r="B31" s="134"/>
      <c r="C31" s="134"/>
      <c r="D31" s="134"/>
      <c r="E31" s="134"/>
      <c r="F31" s="134"/>
      <c r="G31" s="134"/>
      <c r="H31" s="292" t="s">
        <v>93</v>
      </c>
      <c r="I31" s="167"/>
      <c r="J31" s="167"/>
      <c r="K31" s="167"/>
      <c r="L31" s="167"/>
      <c r="M31" s="167"/>
      <c r="N31" s="167"/>
      <c r="O31" s="167"/>
      <c r="P31" s="167"/>
      <c r="Q31" s="167"/>
      <c r="R31" s="2"/>
      <c r="S31" s="7"/>
    </row>
    <row r="32" spans="1:19" ht="16.5" customHeight="1">
      <c r="A32" s="133" t="s">
        <v>7</v>
      </c>
      <c r="B32" s="134"/>
      <c r="C32" s="134"/>
      <c r="D32" s="134"/>
      <c r="E32" s="134"/>
      <c r="F32" s="134"/>
      <c r="G32" s="134"/>
      <c r="H32" s="291" t="s">
        <v>94</v>
      </c>
      <c r="I32" s="165"/>
      <c r="J32" s="165"/>
      <c r="K32" s="165"/>
      <c r="L32" s="165"/>
      <c r="M32" s="165"/>
      <c r="N32" s="165"/>
      <c r="O32" s="165"/>
      <c r="P32" s="165"/>
      <c r="Q32" s="165"/>
      <c r="R32" s="2"/>
      <c r="S32" s="7"/>
    </row>
    <row r="33" spans="1:19" ht="16.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5" customHeight="1">
      <c r="A34" s="174" t="s">
        <v>35</v>
      </c>
      <c r="B34" s="175"/>
      <c r="C34" s="175"/>
      <c r="D34" s="175"/>
      <c r="E34" s="175"/>
      <c r="F34" s="175"/>
      <c r="G34" s="175"/>
      <c r="H34" s="293" t="s">
        <v>95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5" customHeight="1">
      <c r="A35" s="171" t="s">
        <v>5</v>
      </c>
      <c r="B35" s="172"/>
      <c r="C35" s="172"/>
      <c r="D35" s="172"/>
      <c r="E35" s="172"/>
      <c r="F35" s="172"/>
      <c r="G35" s="172"/>
      <c r="H35" s="294" t="s">
        <v>96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31"/>
      <c r="S35" s="6"/>
    </row>
    <row r="36" spans="1:19" ht="16.5" customHeight="1">
      <c r="A36" s="133" t="s">
        <v>6</v>
      </c>
      <c r="B36" s="134"/>
      <c r="C36" s="134"/>
      <c r="D36" s="134"/>
      <c r="E36" s="134"/>
      <c r="F36" s="134"/>
      <c r="G36" s="134"/>
      <c r="H36" s="292" t="s">
        <v>97</v>
      </c>
      <c r="I36" s="167"/>
      <c r="J36" s="167"/>
      <c r="K36" s="167"/>
      <c r="L36" s="167"/>
      <c r="M36" s="167"/>
      <c r="N36" s="167"/>
      <c r="O36" s="167"/>
      <c r="P36" s="167"/>
      <c r="Q36" s="167"/>
      <c r="R36" s="2"/>
      <c r="S36" s="7"/>
    </row>
    <row r="37" spans="1:19" ht="16.5" customHeight="1">
      <c r="A37" s="133" t="s">
        <v>7</v>
      </c>
      <c r="B37" s="134"/>
      <c r="C37" s="134"/>
      <c r="D37" s="134"/>
      <c r="E37" s="134"/>
      <c r="F37" s="134"/>
      <c r="G37" s="134"/>
      <c r="H37" s="291" t="s">
        <v>98</v>
      </c>
      <c r="I37" s="165"/>
      <c r="J37" s="165"/>
      <c r="K37" s="165"/>
      <c r="L37" s="165"/>
      <c r="M37" s="165"/>
      <c r="N37" s="165"/>
      <c r="O37" s="165"/>
      <c r="P37" s="165"/>
      <c r="Q37" s="165"/>
      <c r="R37" s="2"/>
      <c r="S37" s="7"/>
    </row>
    <row r="38" spans="1:19" ht="12.7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OTTIGNIES LOUVAIN LA NEUVE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25121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2021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" customHeight="1">
      <c r="A6" s="19"/>
      <c r="B6" s="19"/>
      <c r="C6" s="19"/>
      <c r="D6" s="19"/>
      <c r="E6" s="19"/>
      <c r="F6" s="21"/>
      <c r="G6" s="37"/>
      <c r="H6" s="176" t="s">
        <v>43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77"/>
      <c r="V6" s="177"/>
    </row>
    <row r="7" spans="1:22" ht="18" customHeight="1">
      <c r="A7" s="43"/>
      <c r="B7" s="44"/>
      <c r="C7" s="44"/>
      <c r="D7" s="44"/>
      <c r="E7" s="44"/>
      <c r="F7" s="44"/>
      <c r="G7" s="44"/>
      <c r="H7" s="192" t="str">
        <f>Coordonnées!$H$27</f>
        <v>Budget</v>
      </c>
      <c r="I7" s="192"/>
      <c r="J7" s="192"/>
      <c r="K7" s="192" t="str">
        <f>Coordonnées!$H$27</f>
        <v>Budget</v>
      </c>
      <c r="L7" s="192"/>
      <c r="M7" s="192"/>
      <c r="N7" s="192" t="str">
        <f>Coordonnées!$H$27</f>
        <v>Budget</v>
      </c>
      <c r="O7" s="192"/>
      <c r="P7" s="192"/>
      <c r="Q7" s="192" t="str">
        <f>Coordonnées!$H$27</f>
        <v>Budget</v>
      </c>
      <c r="R7" s="192"/>
      <c r="S7" s="192"/>
      <c r="T7" s="192" t="str">
        <f>Coordonnées!$H$27</f>
        <v>Budget</v>
      </c>
      <c r="U7" s="192"/>
      <c r="V7" s="192"/>
    </row>
    <row r="8" spans="1:22" ht="18" customHeight="1" thickBot="1">
      <c r="A8" s="191" t="s">
        <v>2</v>
      </c>
      <c r="B8" s="191"/>
      <c r="C8" s="191"/>
      <c r="D8" s="191"/>
      <c r="E8" s="191"/>
      <c r="F8" s="191"/>
      <c r="G8" s="191"/>
      <c r="H8" s="181">
        <f>K8-1</f>
        <v>2017</v>
      </c>
      <c r="I8" s="181"/>
      <c r="J8" s="181"/>
      <c r="K8" s="181">
        <f>N8-1</f>
        <v>2018</v>
      </c>
      <c r="L8" s="181"/>
      <c r="M8" s="181"/>
      <c r="N8" s="181">
        <f>Q8-1</f>
        <v>2019</v>
      </c>
      <c r="O8" s="181"/>
      <c r="P8" s="181"/>
      <c r="Q8" s="181">
        <f>T8-1</f>
        <v>2020</v>
      </c>
      <c r="R8" s="181"/>
      <c r="S8" s="181"/>
      <c r="T8" s="181">
        <f>R2</f>
        <v>2021</v>
      </c>
      <c r="U8" s="181"/>
      <c r="V8" s="181"/>
    </row>
    <row r="9" spans="1:22" ht="18" customHeight="1" thickBot="1">
      <c r="A9" s="178" t="s">
        <v>68</v>
      </c>
      <c r="B9" s="179"/>
      <c r="C9" s="179"/>
      <c r="D9" s="179"/>
      <c r="E9" s="179"/>
      <c r="F9" s="179"/>
      <c r="G9" s="180"/>
      <c r="H9" s="185">
        <f>'Ordinaire GE'!H26-'Ordinaire GE'!H15</f>
        <v>401117.4900000021</v>
      </c>
      <c r="I9" s="186"/>
      <c r="J9" s="187"/>
      <c r="K9" s="185">
        <f>'Ordinaire GE'!K26-'Ordinaire GE'!K15</f>
        <v>92623.30999999493</v>
      </c>
      <c r="L9" s="186"/>
      <c r="M9" s="187"/>
      <c r="N9" s="185">
        <f>'Ordinaire GE'!N26-'Ordinaire GE'!N15</f>
        <v>-699995.0000000075</v>
      </c>
      <c r="O9" s="186"/>
      <c r="P9" s="187"/>
      <c r="Q9" s="185">
        <f>'Ordinaire GE'!Q26-'Ordinaire GE'!Q15</f>
        <v>22406.890000000596</v>
      </c>
      <c r="R9" s="186"/>
      <c r="S9" s="187"/>
      <c r="T9" s="185">
        <f>'Ordinaire GE'!T26-'Ordinaire GE'!T15</f>
        <v>115213</v>
      </c>
      <c r="U9" s="186"/>
      <c r="V9" s="187"/>
    </row>
    <row r="10" spans="1:22" ht="30" customHeight="1" thickBot="1">
      <c r="A10" s="182" t="s">
        <v>76</v>
      </c>
      <c r="B10" s="183"/>
      <c r="C10" s="183"/>
      <c r="D10" s="183"/>
      <c r="E10" s="183"/>
      <c r="F10" s="183"/>
      <c r="G10" s="184"/>
      <c r="H10" s="188">
        <f>'Ordinaire GE'!H29-'Ordinaire GE'!H18</f>
        <v>1534896.7300000042</v>
      </c>
      <c r="I10" s="189"/>
      <c r="J10" s="190"/>
      <c r="K10" s="188">
        <f>'Ordinaire GE'!K29-'Ordinaire GE'!K18</f>
        <v>43410.8200000003</v>
      </c>
      <c r="L10" s="189"/>
      <c r="M10" s="190"/>
      <c r="N10" s="188">
        <f>'Ordinaire GE'!N29-'Ordinaire GE'!N18</f>
        <v>963880.7299999967</v>
      </c>
      <c r="O10" s="189"/>
      <c r="P10" s="190"/>
      <c r="Q10" s="188">
        <f>'Ordinaire GE'!Q29-'Ordinaire GE'!Q18</f>
        <v>2899609.1300000027</v>
      </c>
      <c r="R10" s="189"/>
      <c r="S10" s="190"/>
      <c r="T10" s="188">
        <f>'Ordinaire GE'!T29-'Ordinaire GE'!T18</f>
        <v>2608233.150000006</v>
      </c>
      <c r="U10" s="189"/>
      <c r="V10" s="190"/>
    </row>
    <row r="11" spans="1:19" ht="16.5" customHeight="1">
      <c r="A11" s="56" t="s">
        <v>69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4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OTTIGNIES LOUVAIN LA NEUVE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25121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2021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27" t="s">
        <v>44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" customHeight="1">
      <c r="A7" s="42"/>
      <c r="B7" s="45"/>
      <c r="C7" s="44"/>
      <c r="D7" s="44"/>
      <c r="E7" s="44"/>
      <c r="F7" s="44"/>
      <c r="G7" s="44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" customHeight="1">
      <c r="A8" s="42"/>
      <c r="B8" s="48"/>
      <c r="C8" s="44"/>
      <c r="D8" s="44"/>
      <c r="E8" s="44"/>
      <c r="F8" s="44"/>
      <c r="G8" s="44"/>
      <c r="H8" s="295" t="s">
        <v>99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5"/>
    </row>
    <row r="9" spans="1:22" ht="18" customHeight="1">
      <c r="A9" s="216" t="s">
        <v>2</v>
      </c>
      <c r="B9" s="226"/>
      <c r="C9" s="216"/>
      <c r="D9" s="216"/>
      <c r="E9" s="216"/>
      <c r="F9" s="216"/>
      <c r="G9" s="216"/>
      <c r="H9" s="217">
        <f>K9-1</f>
        <v>2017</v>
      </c>
      <c r="I9" s="217"/>
      <c r="J9" s="217"/>
      <c r="K9" s="217">
        <f>N9-1</f>
        <v>2018</v>
      </c>
      <c r="L9" s="217"/>
      <c r="M9" s="217"/>
      <c r="N9" s="217">
        <f>Q9-1</f>
        <v>2019</v>
      </c>
      <c r="O9" s="217"/>
      <c r="P9" s="217"/>
      <c r="Q9" s="217">
        <f>T9-1</f>
        <v>2020</v>
      </c>
      <c r="R9" s="217"/>
      <c r="S9" s="217"/>
      <c r="T9" s="217">
        <f>R2</f>
        <v>2021</v>
      </c>
      <c r="U9" s="217"/>
      <c r="V9" s="217"/>
    </row>
    <row r="10" spans="1:22" ht="18" customHeight="1">
      <c r="A10" s="221" t="s">
        <v>13</v>
      </c>
      <c r="B10" s="222"/>
      <c r="C10" s="222"/>
      <c r="D10" s="222"/>
      <c r="E10" s="222"/>
      <c r="F10" s="222"/>
      <c r="G10" s="222"/>
      <c r="H10" s="297">
        <v>14573554.51</v>
      </c>
      <c r="I10" s="214">
        <v>5512664.26</v>
      </c>
      <c r="J10" s="215">
        <v>5512664.26</v>
      </c>
      <c r="K10" s="297">
        <v>15479669.47</v>
      </c>
      <c r="L10" s="214">
        <v>5512664.26</v>
      </c>
      <c r="M10" s="215">
        <v>5512664.26</v>
      </c>
      <c r="N10" s="297">
        <v>16611536.34</v>
      </c>
      <c r="O10" s="214">
        <v>5512664.26</v>
      </c>
      <c r="P10" s="215">
        <v>5512664.26</v>
      </c>
      <c r="Q10" s="297">
        <v>16788394.06</v>
      </c>
      <c r="R10" s="214">
        <v>5512664.26</v>
      </c>
      <c r="S10" s="215">
        <v>5512664.26</v>
      </c>
      <c r="T10" s="297">
        <v>18814688.05</v>
      </c>
      <c r="U10" s="214">
        <v>5512664.26</v>
      </c>
      <c r="V10" s="215">
        <v>5512664.26</v>
      </c>
    </row>
    <row r="11" spans="1:22" ht="18" customHeight="1">
      <c r="A11" s="204" t="s">
        <v>14</v>
      </c>
      <c r="B11" s="205"/>
      <c r="C11" s="205"/>
      <c r="D11" s="205"/>
      <c r="E11" s="205"/>
      <c r="F11" s="205"/>
      <c r="G11" s="205"/>
      <c r="H11" s="298">
        <v>8946467.56</v>
      </c>
      <c r="I11" s="212">
        <v>2726342.74</v>
      </c>
      <c r="J11" s="213">
        <v>2726342.74</v>
      </c>
      <c r="K11" s="298">
        <v>9256020.17</v>
      </c>
      <c r="L11" s="212">
        <v>2726342.74</v>
      </c>
      <c r="M11" s="213">
        <v>2726342.74</v>
      </c>
      <c r="N11" s="298">
        <v>9060665.96</v>
      </c>
      <c r="O11" s="212">
        <v>2726342.74</v>
      </c>
      <c r="P11" s="213">
        <v>2726342.74</v>
      </c>
      <c r="Q11" s="298">
        <v>9344375.09</v>
      </c>
      <c r="R11" s="212">
        <v>2726342.74</v>
      </c>
      <c r="S11" s="213">
        <v>2726342.74</v>
      </c>
      <c r="T11" s="298">
        <v>10106600.07</v>
      </c>
      <c r="U11" s="212">
        <v>2726342.74</v>
      </c>
      <c r="V11" s="213">
        <v>2726342.74</v>
      </c>
    </row>
    <row r="12" spans="1:22" ht="18" customHeight="1">
      <c r="A12" s="204" t="s">
        <v>15</v>
      </c>
      <c r="B12" s="205"/>
      <c r="C12" s="205"/>
      <c r="D12" s="205"/>
      <c r="E12" s="205"/>
      <c r="F12" s="205"/>
      <c r="G12" s="205"/>
      <c r="H12" s="298">
        <v>14362100.76</v>
      </c>
      <c r="I12" s="212">
        <v>4264832.04</v>
      </c>
      <c r="J12" s="213">
        <v>4264832.04</v>
      </c>
      <c r="K12" s="298">
        <v>14497898.88</v>
      </c>
      <c r="L12" s="212">
        <v>4264832.04</v>
      </c>
      <c r="M12" s="213">
        <v>4264832.04</v>
      </c>
      <c r="N12" s="298">
        <v>15128193.79</v>
      </c>
      <c r="O12" s="212">
        <v>4264832.04</v>
      </c>
      <c r="P12" s="213">
        <v>4264832.04</v>
      </c>
      <c r="Q12" s="298">
        <v>14970301.6</v>
      </c>
      <c r="R12" s="212">
        <v>4264832.04</v>
      </c>
      <c r="S12" s="213">
        <v>4264832.04</v>
      </c>
      <c r="T12" s="298">
        <v>14749070.97</v>
      </c>
      <c r="U12" s="212">
        <v>4264832.04</v>
      </c>
      <c r="V12" s="213">
        <v>4264832.04</v>
      </c>
    </row>
    <row r="13" spans="1:22" ht="18" customHeight="1">
      <c r="A13" s="204" t="s">
        <v>16</v>
      </c>
      <c r="B13" s="205"/>
      <c r="C13" s="205"/>
      <c r="D13" s="205"/>
      <c r="E13" s="205"/>
      <c r="F13" s="205"/>
      <c r="G13" s="205"/>
      <c r="H13" s="298">
        <v>5758138.44</v>
      </c>
      <c r="I13" s="212">
        <v>41563.69</v>
      </c>
      <c r="J13" s="213">
        <v>41563.69</v>
      </c>
      <c r="K13" s="298">
        <v>6046657.61</v>
      </c>
      <c r="L13" s="212">
        <v>41563.69</v>
      </c>
      <c r="M13" s="213">
        <v>41563.69</v>
      </c>
      <c r="N13" s="298">
        <v>6112513.54</v>
      </c>
      <c r="O13" s="212">
        <v>41563.69</v>
      </c>
      <c r="P13" s="213">
        <v>41563.69</v>
      </c>
      <c r="Q13" s="298">
        <v>6402178.21</v>
      </c>
      <c r="R13" s="212">
        <v>41563.69</v>
      </c>
      <c r="S13" s="213">
        <v>41563.69</v>
      </c>
      <c r="T13" s="298">
        <v>6729487.5</v>
      </c>
      <c r="U13" s="212">
        <v>41563.69</v>
      </c>
      <c r="V13" s="213">
        <v>41563.69</v>
      </c>
    </row>
    <row r="14" spans="1:22" ht="18" customHeight="1" thickBot="1">
      <c r="A14" s="199" t="s">
        <v>49</v>
      </c>
      <c r="B14" s="200"/>
      <c r="C14" s="200"/>
      <c r="D14" s="200"/>
      <c r="E14" s="200"/>
      <c r="F14" s="200"/>
      <c r="G14" s="200"/>
      <c r="H14" s="299">
        <v>0</v>
      </c>
      <c r="I14" s="202">
        <v>0</v>
      </c>
      <c r="J14" s="203">
        <v>0</v>
      </c>
      <c r="K14" s="299">
        <v>0</v>
      </c>
      <c r="L14" s="202">
        <v>0</v>
      </c>
      <c r="M14" s="203">
        <v>0</v>
      </c>
      <c r="N14" s="299">
        <v>0</v>
      </c>
      <c r="O14" s="202">
        <v>0</v>
      </c>
      <c r="P14" s="203">
        <v>0</v>
      </c>
      <c r="Q14" s="299">
        <v>350000</v>
      </c>
      <c r="R14" s="202">
        <v>0</v>
      </c>
      <c r="S14" s="203">
        <v>0</v>
      </c>
      <c r="T14" s="299">
        <v>750000</v>
      </c>
      <c r="U14" s="202">
        <v>0</v>
      </c>
      <c r="V14" s="203">
        <v>0</v>
      </c>
    </row>
    <row r="15" spans="1:22" ht="18" customHeight="1" thickBot="1">
      <c r="A15" s="178" t="s">
        <v>70</v>
      </c>
      <c r="B15" s="179"/>
      <c r="C15" s="179"/>
      <c r="D15" s="179"/>
      <c r="E15" s="179"/>
      <c r="F15" s="179"/>
      <c r="G15" s="179"/>
      <c r="H15" s="209">
        <f>SUM(H10:H14)</f>
        <v>43640261.269999996</v>
      </c>
      <c r="I15" s="210"/>
      <c r="J15" s="211"/>
      <c r="K15" s="210">
        <f>SUM(K10:K14)</f>
        <v>45280246.13</v>
      </c>
      <c r="L15" s="210"/>
      <c r="M15" s="210"/>
      <c r="N15" s="209">
        <f>SUM(N10:N14)</f>
        <v>46912909.63</v>
      </c>
      <c r="O15" s="210"/>
      <c r="P15" s="211"/>
      <c r="Q15" s="210">
        <f>SUM(Q10:Q14)</f>
        <v>47855248.96</v>
      </c>
      <c r="R15" s="210"/>
      <c r="S15" s="211"/>
      <c r="T15" s="210">
        <f>SUM(T10:T14)</f>
        <v>51149846.59</v>
      </c>
      <c r="U15" s="210"/>
      <c r="V15" s="211"/>
    </row>
    <row r="16" spans="1:22" ht="18" customHeight="1">
      <c r="A16" s="204" t="s">
        <v>30</v>
      </c>
      <c r="B16" s="205"/>
      <c r="C16" s="205"/>
      <c r="D16" s="205"/>
      <c r="E16" s="205"/>
      <c r="F16" s="205"/>
      <c r="G16" s="205"/>
      <c r="H16" s="300">
        <v>310599.83</v>
      </c>
      <c r="I16" s="207">
        <v>1521059.02</v>
      </c>
      <c r="J16" s="208">
        <v>2351270.66</v>
      </c>
      <c r="K16" s="300">
        <v>1399987.55</v>
      </c>
      <c r="L16" s="207">
        <v>1659060.83</v>
      </c>
      <c r="M16" s="208">
        <v>1521059.02</v>
      </c>
      <c r="N16" s="300">
        <v>1566183.4</v>
      </c>
      <c r="O16" s="207">
        <v>2230351.92</v>
      </c>
      <c r="P16" s="208">
        <v>1659060.83</v>
      </c>
      <c r="Q16" s="300">
        <v>1140487.5</v>
      </c>
      <c r="R16" s="207">
        <v>2351270.66</v>
      </c>
      <c r="S16" s="208">
        <v>2230351.92</v>
      </c>
      <c r="T16" s="300">
        <v>406588.98</v>
      </c>
      <c r="U16" s="207">
        <v>2351270.66</v>
      </c>
      <c r="V16" s="208">
        <v>2230351.92</v>
      </c>
    </row>
    <row r="17" spans="1:22" ht="18" customHeight="1" thickBot="1">
      <c r="A17" s="199" t="s">
        <v>3</v>
      </c>
      <c r="B17" s="200"/>
      <c r="C17" s="200"/>
      <c r="D17" s="200"/>
      <c r="E17" s="200"/>
      <c r="F17" s="200"/>
      <c r="G17" s="200"/>
      <c r="H17" s="299">
        <v>0</v>
      </c>
      <c r="I17" s="202">
        <v>1192323.53</v>
      </c>
      <c r="J17" s="203">
        <v>824300.6</v>
      </c>
      <c r="K17" s="299">
        <v>0</v>
      </c>
      <c r="L17" s="202">
        <v>4295659.86</v>
      </c>
      <c r="M17" s="203">
        <v>1192323.53</v>
      </c>
      <c r="N17" s="299">
        <v>0</v>
      </c>
      <c r="O17" s="202">
        <v>1045347.08</v>
      </c>
      <c r="P17" s="203">
        <v>4295659.86</v>
      </c>
      <c r="Q17" s="299">
        <v>0</v>
      </c>
      <c r="R17" s="202">
        <v>824300.6</v>
      </c>
      <c r="S17" s="203">
        <v>1045347.08</v>
      </c>
      <c r="T17" s="299">
        <v>0</v>
      </c>
      <c r="U17" s="202">
        <v>824300.6</v>
      </c>
      <c r="V17" s="203">
        <v>1045347.08</v>
      </c>
    </row>
    <row r="18" spans="1:22" ht="18" customHeight="1" thickBot="1">
      <c r="A18" s="193" t="s">
        <v>71</v>
      </c>
      <c r="B18" s="194"/>
      <c r="C18" s="194"/>
      <c r="D18" s="194"/>
      <c r="E18" s="194"/>
      <c r="F18" s="194"/>
      <c r="G18" s="194"/>
      <c r="H18" s="196">
        <f>SUM(H15:H17)</f>
        <v>43950861.099999994</v>
      </c>
      <c r="I18" s="197"/>
      <c r="J18" s="198"/>
      <c r="K18" s="197">
        <f>SUM(K15:K17)</f>
        <v>46680233.68</v>
      </c>
      <c r="L18" s="197"/>
      <c r="M18" s="197"/>
      <c r="N18" s="196">
        <f>SUM(N15:N17)</f>
        <v>48479093.03</v>
      </c>
      <c r="O18" s="197"/>
      <c r="P18" s="198"/>
      <c r="Q18" s="196">
        <f>SUM(Q15:Q17)</f>
        <v>48995736.46</v>
      </c>
      <c r="R18" s="197"/>
      <c r="S18" s="198"/>
      <c r="T18" s="196">
        <f>SUM(T15:T17)</f>
        <v>51556435.57</v>
      </c>
      <c r="U18" s="197"/>
      <c r="V18" s="198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96" t="s">
        <v>100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19"/>
      <c r="V20" s="220"/>
    </row>
    <row r="21" spans="1:22" ht="18" customHeight="1">
      <c r="A21" s="216" t="s">
        <v>2</v>
      </c>
      <c r="B21" s="216"/>
      <c r="C21" s="216"/>
      <c r="D21" s="216"/>
      <c r="E21" s="216"/>
      <c r="F21" s="216"/>
      <c r="G21" s="216"/>
      <c r="H21" s="217">
        <f>K21-1</f>
        <v>2017</v>
      </c>
      <c r="I21" s="217"/>
      <c r="J21" s="217"/>
      <c r="K21" s="217">
        <f>N21-1</f>
        <v>2018</v>
      </c>
      <c r="L21" s="217"/>
      <c r="M21" s="217"/>
      <c r="N21" s="217">
        <f>Q21-1</f>
        <v>2019</v>
      </c>
      <c r="O21" s="217"/>
      <c r="P21" s="217"/>
      <c r="Q21" s="217">
        <f>T21-1</f>
        <v>2020</v>
      </c>
      <c r="R21" s="217"/>
      <c r="S21" s="217"/>
      <c r="T21" s="217">
        <f>R2</f>
        <v>2021</v>
      </c>
      <c r="U21" s="217"/>
      <c r="V21" s="217"/>
    </row>
    <row r="22" spans="1:22" ht="18" customHeight="1">
      <c r="A22" s="204" t="s">
        <v>17</v>
      </c>
      <c r="B22" s="205"/>
      <c r="C22" s="205"/>
      <c r="D22" s="205"/>
      <c r="E22" s="205"/>
      <c r="F22" s="205"/>
      <c r="G22" s="206"/>
      <c r="H22" s="297">
        <v>4612256.72</v>
      </c>
      <c r="I22" s="214">
        <v>373432.17</v>
      </c>
      <c r="J22" s="215">
        <v>697745.74</v>
      </c>
      <c r="K22" s="297">
        <v>4644664.5</v>
      </c>
      <c r="L22" s="214">
        <v>373432.17</v>
      </c>
      <c r="M22" s="215">
        <v>697745.74</v>
      </c>
      <c r="N22" s="297">
        <v>4599172.21</v>
      </c>
      <c r="O22" s="214">
        <v>373432.17</v>
      </c>
      <c r="P22" s="215">
        <v>697745.74</v>
      </c>
      <c r="Q22" s="297">
        <v>3831069.07</v>
      </c>
      <c r="R22" s="214">
        <v>373432.17</v>
      </c>
      <c r="S22" s="215">
        <v>697745.74</v>
      </c>
      <c r="T22" s="297">
        <v>4064765.58</v>
      </c>
      <c r="U22" s="214">
        <v>373432.17</v>
      </c>
      <c r="V22" s="215">
        <v>697745.74</v>
      </c>
    </row>
    <row r="23" spans="1:22" ht="18" customHeight="1">
      <c r="A23" s="204" t="s">
        <v>15</v>
      </c>
      <c r="B23" s="205"/>
      <c r="C23" s="205"/>
      <c r="D23" s="205"/>
      <c r="E23" s="205"/>
      <c r="F23" s="205"/>
      <c r="G23" s="206"/>
      <c r="H23" s="298">
        <v>38104925.24</v>
      </c>
      <c r="I23" s="212">
        <v>12728583.2</v>
      </c>
      <c r="J23" s="213">
        <v>13240574.68</v>
      </c>
      <c r="K23" s="298">
        <v>39310335.43</v>
      </c>
      <c r="L23" s="212">
        <v>12728583.2</v>
      </c>
      <c r="M23" s="213">
        <v>13240574.68</v>
      </c>
      <c r="N23" s="298">
        <v>40266541.26</v>
      </c>
      <c r="O23" s="212">
        <v>12728583.2</v>
      </c>
      <c r="P23" s="213">
        <v>13240574.68</v>
      </c>
      <c r="Q23" s="298">
        <v>43030626.08</v>
      </c>
      <c r="R23" s="212">
        <v>12728583.2</v>
      </c>
      <c r="S23" s="213">
        <v>13240574.68</v>
      </c>
      <c r="T23" s="298">
        <v>46184340.49</v>
      </c>
      <c r="U23" s="212">
        <v>12728583.2</v>
      </c>
      <c r="V23" s="213">
        <v>13240574.68</v>
      </c>
    </row>
    <row r="24" spans="1:22" ht="18" customHeight="1">
      <c r="A24" s="204" t="s">
        <v>16</v>
      </c>
      <c r="B24" s="205"/>
      <c r="C24" s="205"/>
      <c r="D24" s="205"/>
      <c r="E24" s="205"/>
      <c r="F24" s="205"/>
      <c r="G24" s="206"/>
      <c r="H24" s="298">
        <v>1324196.8</v>
      </c>
      <c r="I24" s="212">
        <v>548784.99</v>
      </c>
      <c r="J24" s="213">
        <v>408005.67</v>
      </c>
      <c r="K24" s="298">
        <v>1317869.51</v>
      </c>
      <c r="L24" s="212">
        <v>548784.99</v>
      </c>
      <c r="M24" s="213">
        <v>408005.67</v>
      </c>
      <c r="N24" s="298">
        <v>1082801.16</v>
      </c>
      <c r="O24" s="212">
        <v>548784.99</v>
      </c>
      <c r="P24" s="213">
        <v>408005.67</v>
      </c>
      <c r="Q24" s="298">
        <v>1015960.7</v>
      </c>
      <c r="R24" s="212">
        <v>548784.99</v>
      </c>
      <c r="S24" s="213">
        <v>408005.67</v>
      </c>
      <c r="T24" s="298">
        <v>1015953.52</v>
      </c>
      <c r="U24" s="212">
        <v>548784.99</v>
      </c>
      <c r="V24" s="213">
        <v>408005.67</v>
      </c>
    </row>
    <row r="25" spans="1:22" ht="18" customHeight="1" thickBot="1">
      <c r="A25" s="199" t="s">
        <v>3</v>
      </c>
      <c r="B25" s="200"/>
      <c r="C25" s="200"/>
      <c r="D25" s="200"/>
      <c r="E25" s="200"/>
      <c r="F25" s="200"/>
      <c r="G25" s="201"/>
      <c r="H25" s="299">
        <v>0</v>
      </c>
      <c r="I25" s="202">
        <v>0</v>
      </c>
      <c r="J25" s="203">
        <v>0</v>
      </c>
      <c r="K25" s="299">
        <v>100000</v>
      </c>
      <c r="L25" s="202">
        <v>0</v>
      </c>
      <c r="M25" s="203">
        <v>0</v>
      </c>
      <c r="N25" s="299">
        <v>264400</v>
      </c>
      <c r="O25" s="202">
        <v>0</v>
      </c>
      <c r="P25" s="203">
        <v>0</v>
      </c>
      <c r="Q25" s="299">
        <v>0</v>
      </c>
      <c r="R25" s="202">
        <v>0</v>
      </c>
      <c r="S25" s="203">
        <v>0</v>
      </c>
      <c r="T25" s="299">
        <v>0</v>
      </c>
      <c r="U25" s="202">
        <v>0</v>
      </c>
      <c r="V25" s="203">
        <v>0</v>
      </c>
    </row>
    <row r="26" spans="1:22" ht="18" customHeight="1" thickBot="1">
      <c r="A26" s="178" t="s">
        <v>70</v>
      </c>
      <c r="B26" s="179"/>
      <c r="C26" s="179"/>
      <c r="D26" s="179"/>
      <c r="E26" s="179"/>
      <c r="F26" s="179"/>
      <c r="G26" s="180"/>
      <c r="H26" s="209">
        <f>SUM(H22:H25)</f>
        <v>44041378.76</v>
      </c>
      <c r="I26" s="210"/>
      <c r="J26" s="210"/>
      <c r="K26" s="209">
        <f>SUM(K22:K25)</f>
        <v>45372869.44</v>
      </c>
      <c r="L26" s="210"/>
      <c r="M26" s="211"/>
      <c r="N26" s="210">
        <f>SUM(N22:N25)</f>
        <v>46212914.629999995</v>
      </c>
      <c r="O26" s="210"/>
      <c r="P26" s="210"/>
      <c r="Q26" s="209">
        <f>SUM(Q22:Q25)</f>
        <v>47877655.85</v>
      </c>
      <c r="R26" s="210"/>
      <c r="S26" s="211"/>
      <c r="T26" s="209">
        <f>SUM(T22:T25)</f>
        <v>51265059.59</v>
      </c>
      <c r="U26" s="210"/>
      <c r="V26" s="211"/>
    </row>
    <row r="27" spans="1:22" ht="18" customHeight="1">
      <c r="A27" s="204" t="s">
        <v>30</v>
      </c>
      <c r="B27" s="205"/>
      <c r="C27" s="205"/>
      <c r="D27" s="205"/>
      <c r="E27" s="205"/>
      <c r="F27" s="205"/>
      <c r="G27" s="206"/>
      <c r="H27" s="300">
        <v>1300998.18</v>
      </c>
      <c r="I27" s="207">
        <v>6001218.28833333</v>
      </c>
      <c r="J27" s="208">
        <v>5811470.08333333</v>
      </c>
      <c r="K27" s="300">
        <v>1350775.06</v>
      </c>
      <c r="L27" s="207">
        <v>6001218.28833333</v>
      </c>
      <c r="M27" s="208">
        <v>5811470.08333333</v>
      </c>
      <c r="N27" s="300">
        <v>2819913.42</v>
      </c>
      <c r="O27" s="207">
        <v>6001218.28833333</v>
      </c>
      <c r="P27" s="208">
        <v>5811470.08333333</v>
      </c>
      <c r="Q27" s="300">
        <v>4017689.74</v>
      </c>
      <c r="R27" s="207">
        <v>6001218.28833333</v>
      </c>
      <c r="S27" s="208">
        <v>5811470.08333333</v>
      </c>
      <c r="T27" s="300">
        <v>2899609.13</v>
      </c>
      <c r="U27" s="207">
        <v>6001218.28833333</v>
      </c>
      <c r="V27" s="208">
        <v>5811470.08333333</v>
      </c>
    </row>
    <row r="28" spans="1:22" ht="18" customHeight="1" thickBot="1">
      <c r="A28" s="199" t="s">
        <v>3</v>
      </c>
      <c r="B28" s="200"/>
      <c r="C28" s="200"/>
      <c r="D28" s="200"/>
      <c r="E28" s="200"/>
      <c r="F28" s="200"/>
      <c r="G28" s="201"/>
      <c r="H28" s="299">
        <v>143380.89</v>
      </c>
      <c r="I28" s="202">
        <v>0</v>
      </c>
      <c r="J28" s="203">
        <v>0</v>
      </c>
      <c r="K28" s="299">
        <v>0</v>
      </c>
      <c r="L28" s="202">
        <v>0</v>
      </c>
      <c r="M28" s="203">
        <v>0</v>
      </c>
      <c r="N28" s="299">
        <v>410145.71</v>
      </c>
      <c r="O28" s="202">
        <v>0</v>
      </c>
      <c r="P28" s="203">
        <v>0</v>
      </c>
      <c r="Q28" s="299">
        <v>0</v>
      </c>
      <c r="R28" s="202">
        <v>0</v>
      </c>
      <c r="S28" s="203">
        <v>0</v>
      </c>
      <c r="T28" s="299">
        <v>0</v>
      </c>
      <c r="U28" s="202">
        <v>0</v>
      </c>
      <c r="V28" s="203">
        <v>0</v>
      </c>
    </row>
    <row r="29" spans="1:22" ht="18" customHeight="1" thickBot="1">
      <c r="A29" s="193" t="s">
        <v>71</v>
      </c>
      <c r="B29" s="194"/>
      <c r="C29" s="194"/>
      <c r="D29" s="194"/>
      <c r="E29" s="194"/>
      <c r="F29" s="194"/>
      <c r="G29" s="195"/>
      <c r="H29" s="196">
        <f>SUM(H26:H28)</f>
        <v>45485757.83</v>
      </c>
      <c r="I29" s="197"/>
      <c r="J29" s="197"/>
      <c r="K29" s="196">
        <f>SUM(K26:K28)</f>
        <v>46723644.5</v>
      </c>
      <c r="L29" s="197"/>
      <c r="M29" s="198"/>
      <c r="N29" s="197">
        <f>SUM(N26:N28)</f>
        <v>49442973.76</v>
      </c>
      <c r="O29" s="197"/>
      <c r="P29" s="197"/>
      <c r="Q29" s="196">
        <f>SUM(Q26:Q28)</f>
        <v>51895345.59</v>
      </c>
      <c r="R29" s="197"/>
      <c r="S29" s="198"/>
      <c r="T29" s="196">
        <f>SUM(T26:T28)</f>
        <v>54164668.720000006</v>
      </c>
      <c r="U29" s="197"/>
      <c r="V29" s="198"/>
    </row>
    <row r="30" spans="1:19" ht="16.5" customHeight="1">
      <c r="A30" s="56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OTTIGNIES LOUVAIN LA NEUVE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25121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2021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27" t="s">
        <v>46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" customHeight="1">
      <c r="A7" s="42"/>
      <c r="B7" s="45"/>
      <c r="C7" s="44"/>
      <c r="D7" s="44"/>
      <c r="E7" s="44"/>
      <c r="F7" s="44"/>
      <c r="G7" s="44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" customHeight="1">
      <c r="A8" s="42"/>
      <c r="B8" s="48"/>
      <c r="C8" s="44"/>
      <c r="D8" s="44"/>
      <c r="E8" s="44"/>
      <c r="F8" s="44"/>
      <c r="G8" s="44"/>
      <c r="H8" s="295" t="s">
        <v>101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5"/>
    </row>
    <row r="9" spans="1:22" ht="18" customHeight="1">
      <c r="A9" s="216" t="s">
        <v>2</v>
      </c>
      <c r="B9" s="226"/>
      <c r="C9" s="216"/>
      <c r="D9" s="216"/>
      <c r="E9" s="216"/>
      <c r="F9" s="216"/>
      <c r="G9" s="216"/>
      <c r="H9" s="217">
        <f>K9-1</f>
        <v>2017</v>
      </c>
      <c r="I9" s="217"/>
      <c r="J9" s="217"/>
      <c r="K9" s="217">
        <f>N9-1</f>
        <v>2018</v>
      </c>
      <c r="L9" s="217"/>
      <c r="M9" s="217"/>
      <c r="N9" s="217">
        <f>Q9-1</f>
        <v>2019</v>
      </c>
      <c r="O9" s="217"/>
      <c r="P9" s="217"/>
      <c r="Q9" s="217">
        <f>T9-1</f>
        <v>2020</v>
      </c>
      <c r="R9" s="217"/>
      <c r="S9" s="217"/>
      <c r="T9" s="217">
        <f>R2</f>
        <v>2021</v>
      </c>
      <c r="U9" s="217"/>
      <c r="V9" s="217"/>
    </row>
    <row r="10" spans="1:22" ht="18" customHeight="1">
      <c r="A10" s="221" t="s">
        <v>15</v>
      </c>
      <c r="B10" s="222"/>
      <c r="C10" s="222"/>
      <c r="D10" s="222"/>
      <c r="E10" s="222"/>
      <c r="F10" s="222"/>
      <c r="G10" s="222"/>
      <c r="H10" s="297">
        <v>554500</v>
      </c>
      <c r="I10" s="214">
        <v>5512664.26</v>
      </c>
      <c r="J10" s="215">
        <v>5512664.26</v>
      </c>
      <c r="K10" s="297">
        <v>590945</v>
      </c>
      <c r="L10" s="214">
        <v>5512664.26</v>
      </c>
      <c r="M10" s="215">
        <v>5512664.26</v>
      </c>
      <c r="N10" s="297">
        <v>576500</v>
      </c>
      <c r="O10" s="214">
        <v>5512664.26</v>
      </c>
      <c r="P10" s="215">
        <v>5512664.26</v>
      </c>
      <c r="Q10" s="297">
        <v>1768328.55</v>
      </c>
      <c r="R10" s="214">
        <v>5512664.26</v>
      </c>
      <c r="S10" s="215">
        <v>5512664.26</v>
      </c>
      <c r="T10" s="297">
        <v>1063582.91</v>
      </c>
      <c r="U10" s="214">
        <v>5512664.26</v>
      </c>
      <c r="V10" s="215">
        <v>5512664.26</v>
      </c>
    </row>
    <row r="11" spans="1:22" ht="18" customHeight="1">
      <c r="A11" s="204" t="s">
        <v>47</v>
      </c>
      <c r="B11" s="205"/>
      <c r="C11" s="205"/>
      <c r="D11" s="205"/>
      <c r="E11" s="205"/>
      <c r="F11" s="205"/>
      <c r="G11" s="205"/>
      <c r="H11" s="298">
        <v>12742900</v>
      </c>
      <c r="I11" s="212">
        <v>2726342.74</v>
      </c>
      <c r="J11" s="213">
        <v>2726342.74</v>
      </c>
      <c r="K11" s="298">
        <v>16559550</v>
      </c>
      <c r="L11" s="212">
        <v>2726342.74</v>
      </c>
      <c r="M11" s="213">
        <v>2726342.74</v>
      </c>
      <c r="N11" s="298">
        <v>12818775.4</v>
      </c>
      <c r="O11" s="212">
        <v>2726342.74</v>
      </c>
      <c r="P11" s="213">
        <v>2726342.74</v>
      </c>
      <c r="Q11" s="298">
        <v>30786070</v>
      </c>
      <c r="R11" s="212">
        <v>2726342.74</v>
      </c>
      <c r="S11" s="213">
        <v>2726342.74</v>
      </c>
      <c r="T11" s="298">
        <v>18523682.49</v>
      </c>
      <c r="U11" s="212">
        <v>2726342.74</v>
      </c>
      <c r="V11" s="213">
        <v>2726342.74</v>
      </c>
    </row>
    <row r="12" spans="1:22" ht="18" customHeight="1">
      <c r="A12" s="204" t="s">
        <v>16</v>
      </c>
      <c r="B12" s="205"/>
      <c r="C12" s="205"/>
      <c r="D12" s="205"/>
      <c r="E12" s="205"/>
      <c r="F12" s="205"/>
      <c r="G12" s="205"/>
      <c r="H12" s="298">
        <v>52148</v>
      </c>
      <c r="I12" s="212">
        <v>4264832.04</v>
      </c>
      <c r="J12" s="213">
        <v>4264832.04</v>
      </c>
      <c r="K12" s="298">
        <v>62207.54</v>
      </c>
      <c r="L12" s="212">
        <v>4264832.04</v>
      </c>
      <c r="M12" s="213">
        <v>4264832.04</v>
      </c>
      <c r="N12" s="298">
        <v>62207.54</v>
      </c>
      <c r="O12" s="212">
        <v>4264832.04</v>
      </c>
      <c r="P12" s="213">
        <v>4264832.04</v>
      </c>
      <c r="Q12" s="298">
        <v>74849.74</v>
      </c>
      <c r="R12" s="212">
        <v>4264832.04</v>
      </c>
      <c r="S12" s="213">
        <v>4264832.04</v>
      </c>
      <c r="T12" s="298">
        <v>69015.27</v>
      </c>
      <c r="U12" s="212">
        <v>4264832.04</v>
      </c>
      <c r="V12" s="213">
        <v>4264832.04</v>
      </c>
    </row>
    <row r="13" spans="1:22" ht="18" customHeight="1">
      <c r="A13" s="204" t="s">
        <v>3</v>
      </c>
      <c r="B13" s="205"/>
      <c r="C13" s="205"/>
      <c r="D13" s="205"/>
      <c r="E13" s="205"/>
      <c r="F13" s="205"/>
      <c r="G13" s="205"/>
      <c r="H13" s="298">
        <v>0</v>
      </c>
      <c r="I13" s="212">
        <v>41563.69</v>
      </c>
      <c r="J13" s="213">
        <v>41563.69</v>
      </c>
      <c r="K13" s="298">
        <v>0</v>
      </c>
      <c r="L13" s="212">
        <v>41563.69</v>
      </c>
      <c r="M13" s="213">
        <v>41563.69</v>
      </c>
      <c r="N13" s="298">
        <v>0</v>
      </c>
      <c r="O13" s="212">
        <v>41563.69</v>
      </c>
      <c r="P13" s="213">
        <v>41563.69</v>
      </c>
      <c r="Q13" s="298">
        <v>0</v>
      </c>
      <c r="R13" s="212">
        <v>41563.69</v>
      </c>
      <c r="S13" s="213">
        <v>41563.69</v>
      </c>
      <c r="T13" s="298">
        <v>0</v>
      </c>
      <c r="U13" s="212">
        <v>41563.69</v>
      </c>
      <c r="V13" s="213">
        <v>41563.69</v>
      </c>
    </row>
    <row r="14" spans="1:22" ht="18" customHeight="1" thickBot="1">
      <c r="A14" s="199"/>
      <c r="B14" s="200"/>
      <c r="C14" s="200"/>
      <c r="D14" s="200"/>
      <c r="E14" s="200"/>
      <c r="F14" s="200"/>
      <c r="G14" s="200"/>
      <c r="H14" s="299">
        <v>0</v>
      </c>
      <c r="I14" s="202">
        <v>0</v>
      </c>
      <c r="J14" s="203">
        <v>0</v>
      </c>
      <c r="K14" s="299">
        <v>0</v>
      </c>
      <c r="L14" s="202">
        <v>0</v>
      </c>
      <c r="M14" s="203">
        <v>0</v>
      </c>
      <c r="N14" s="299">
        <v>0</v>
      </c>
      <c r="O14" s="202">
        <v>0</v>
      </c>
      <c r="P14" s="203">
        <v>0</v>
      </c>
      <c r="Q14" s="299">
        <v>0</v>
      </c>
      <c r="R14" s="202">
        <v>0</v>
      </c>
      <c r="S14" s="203">
        <v>0</v>
      </c>
      <c r="T14" s="299">
        <v>0</v>
      </c>
      <c r="U14" s="202">
        <v>0</v>
      </c>
      <c r="V14" s="203">
        <v>0</v>
      </c>
    </row>
    <row r="15" spans="1:22" ht="18" customHeight="1" thickBot="1">
      <c r="A15" s="178" t="s">
        <v>70</v>
      </c>
      <c r="B15" s="179"/>
      <c r="C15" s="179"/>
      <c r="D15" s="179"/>
      <c r="E15" s="179"/>
      <c r="F15" s="179"/>
      <c r="G15" s="179"/>
      <c r="H15" s="209">
        <f>SUM(H10:H14)</f>
        <v>13349548</v>
      </c>
      <c r="I15" s="210"/>
      <c r="J15" s="211"/>
      <c r="K15" s="210">
        <f>SUM(K10:K14)</f>
        <v>17212702.54</v>
      </c>
      <c r="L15" s="210"/>
      <c r="M15" s="210"/>
      <c r="N15" s="209">
        <f>SUM(N10:N14)</f>
        <v>13457482.94</v>
      </c>
      <c r="O15" s="210"/>
      <c r="P15" s="211"/>
      <c r="Q15" s="210">
        <f>SUM(Q10:Q14)</f>
        <v>32629248.29</v>
      </c>
      <c r="R15" s="210"/>
      <c r="S15" s="211"/>
      <c r="T15" s="210">
        <f>SUM(T10:T14)</f>
        <v>19656280.669999998</v>
      </c>
      <c r="U15" s="210"/>
      <c r="V15" s="211"/>
    </row>
    <row r="16" spans="1:22" ht="18" customHeight="1">
      <c r="A16" s="204" t="s">
        <v>30</v>
      </c>
      <c r="B16" s="205"/>
      <c r="C16" s="205"/>
      <c r="D16" s="205"/>
      <c r="E16" s="205"/>
      <c r="F16" s="205"/>
      <c r="G16" s="205"/>
      <c r="H16" s="300">
        <v>408873.9</v>
      </c>
      <c r="I16" s="207">
        <v>1521059.02</v>
      </c>
      <c r="J16" s="208">
        <v>2351270.66</v>
      </c>
      <c r="K16" s="300">
        <v>288860.75</v>
      </c>
      <c r="L16" s="207">
        <v>1659060.83</v>
      </c>
      <c r="M16" s="208">
        <v>1521059.02</v>
      </c>
      <c r="N16" s="300">
        <v>585327.7</v>
      </c>
      <c r="O16" s="207">
        <v>2230351.92</v>
      </c>
      <c r="P16" s="208">
        <v>1659060.83</v>
      </c>
      <c r="Q16" s="300">
        <v>440181.89</v>
      </c>
      <c r="R16" s="207">
        <v>2351270.66</v>
      </c>
      <c r="S16" s="208">
        <v>2230351.92</v>
      </c>
      <c r="T16" s="300">
        <v>361940.3</v>
      </c>
      <c r="U16" s="207">
        <v>2351270.66</v>
      </c>
      <c r="V16" s="208">
        <v>2230351.92</v>
      </c>
    </row>
    <row r="17" spans="1:22" ht="18" customHeight="1" thickBot="1">
      <c r="A17" s="199" t="s">
        <v>3</v>
      </c>
      <c r="B17" s="200"/>
      <c r="C17" s="200"/>
      <c r="D17" s="200"/>
      <c r="E17" s="200"/>
      <c r="F17" s="200"/>
      <c r="G17" s="200"/>
      <c r="H17" s="299">
        <v>649876</v>
      </c>
      <c r="I17" s="202">
        <v>1192323.53</v>
      </c>
      <c r="J17" s="203">
        <v>824300.6</v>
      </c>
      <c r="K17" s="299">
        <v>2097133.18</v>
      </c>
      <c r="L17" s="202">
        <v>4295659.86</v>
      </c>
      <c r="M17" s="203">
        <v>1192323.53</v>
      </c>
      <c r="N17" s="299">
        <v>11134905.34</v>
      </c>
      <c r="O17" s="202">
        <v>1045347.08</v>
      </c>
      <c r="P17" s="203">
        <v>4295659.86</v>
      </c>
      <c r="Q17" s="299">
        <v>6348630.05</v>
      </c>
      <c r="R17" s="202">
        <v>824300.6</v>
      </c>
      <c r="S17" s="203">
        <v>1045347.08</v>
      </c>
      <c r="T17" s="299">
        <v>0</v>
      </c>
      <c r="U17" s="202">
        <v>824300.6</v>
      </c>
      <c r="V17" s="203">
        <v>1045347.08</v>
      </c>
    </row>
    <row r="18" spans="1:22" ht="18" customHeight="1" thickBot="1">
      <c r="A18" s="193" t="s">
        <v>71</v>
      </c>
      <c r="B18" s="194"/>
      <c r="C18" s="194"/>
      <c r="D18" s="194"/>
      <c r="E18" s="194"/>
      <c r="F18" s="194"/>
      <c r="G18" s="194"/>
      <c r="H18" s="196">
        <f>SUM(H15:H17)</f>
        <v>14408297.9</v>
      </c>
      <c r="I18" s="197"/>
      <c r="J18" s="198"/>
      <c r="K18" s="197">
        <f>SUM(K15:K17)</f>
        <v>19598696.47</v>
      </c>
      <c r="L18" s="197"/>
      <c r="M18" s="197"/>
      <c r="N18" s="196">
        <f>SUM(N15:N17)</f>
        <v>25177715.979999997</v>
      </c>
      <c r="O18" s="197"/>
      <c r="P18" s="198"/>
      <c r="Q18" s="196">
        <f>SUM(Q15:Q17)</f>
        <v>39418060.23</v>
      </c>
      <c r="R18" s="197"/>
      <c r="S18" s="198"/>
      <c r="T18" s="196">
        <f>SUM(T15:T17)</f>
        <v>20018220.97</v>
      </c>
      <c r="U18" s="197"/>
      <c r="V18" s="198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96" t="s">
        <v>102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19"/>
      <c r="V20" s="220"/>
    </row>
    <row r="21" spans="1:22" ht="18" customHeight="1">
      <c r="A21" s="216" t="s">
        <v>2</v>
      </c>
      <c r="B21" s="216"/>
      <c r="C21" s="216"/>
      <c r="D21" s="216"/>
      <c r="E21" s="216"/>
      <c r="F21" s="216"/>
      <c r="G21" s="216"/>
      <c r="H21" s="217">
        <f>K21-1</f>
        <v>2017</v>
      </c>
      <c r="I21" s="217"/>
      <c r="J21" s="217"/>
      <c r="K21" s="217">
        <f>N21-1</f>
        <v>2018</v>
      </c>
      <c r="L21" s="217"/>
      <c r="M21" s="217"/>
      <c r="N21" s="217">
        <f>Q21-1</f>
        <v>2019</v>
      </c>
      <c r="O21" s="217"/>
      <c r="P21" s="217"/>
      <c r="Q21" s="217">
        <f>T21-1</f>
        <v>2020</v>
      </c>
      <c r="R21" s="217"/>
      <c r="S21" s="217"/>
      <c r="T21" s="217">
        <f>R2</f>
        <v>2021</v>
      </c>
      <c r="U21" s="217"/>
      <c r="V21" s="217"/>
    </row>
    <row r="22" spans="1:22" ht="18" customHeight="1">
      <c r="A22" s="221" t="s">
        <v>15</v>
      </c>
      <c r="B22" s="222"/>
      <c r="C22" s="222"/>
      <c r="D22" s="222"/>
      <c r="E22" s="222"/>
      <c r="F22" s="222"/>
      <c r="G22" s="222"/>
      <c r="H22" s="297">
        <v>6272464.98</v>
      </c>
      <c r="I22" s="214">
        <v>373432.17</v>
      </c>
      <c r="J22" s="215">
        <v>697745.74</v>
      </c>
      <c r="K22" s="297">
        <v>7842879</v>
      </c>
      <c r="L22" s="214">
        <v>365967.42</v>
      </c>
      <c r="M22" s="215">
        <v>373432.17</v>
      </c>
      <c r="N22" s="297">
        <v>7399402.88</v>
      </c>
      <c r="O22" s="214">
        <v>414709.37</v>
      </c>
      <c r="P22" s="215">
        <v>365967.42</v>
      </c>
      <c r="Q22" s="297">
        <v>20174037.84</v>
      </c>
      <c r="R22" s="214">
        <v>697745.74</v>
      </c>
      <c r="S22" s="215">
        <v>414709.37</v>
      </c>
      <c r="T22" s="297">
        <v>5945462.84</v>
      </c>
      <c r="U22" s="214">
        <v>557211.56</v>
      </c>
      <c r="V22" s="215">
        <v>577850.16</v>
      </c>
    </row>
    <row r="23" spans="1:22" ht="18" customHeight="1">
      <c r="A23" s="204" t="s">
        <v>47</v>
      </c>
      <c r="B23" s="205"/>
      <c r="C23" s="205"/>
      <c r="D23" s="205"/>
      <c r="E23" s="205"/>
      <c r="F23" s="205"/>
      <c r="G23" s="205"/>
      <c r="H23" s="298">
        <v>0</v>
      </c>
      <c r="I23" s="212">
        <v>12728583.2</v>
      </c>
      <c r="J23" s="213">
        <v>13240574.68</v>
      </c>
      <c r="K23" s="298">
        <v>0</v>
      </c>
      <c r="L23" s="212">
        <v>12120371.99</v>
      </c>
      <c r="M23" s="213">
        <v>12728583.2</v>
      </c>
      <c r="N23" s="298">
        <v>0</v>
      </c>
      <c r="O23" s="212">
        <v>12941517.73</v>
      </c>
      <c r="P23" s="213">
        <v>12120371.99</v>
      </c>
      <c r="Q23" s="298">
        <v>0</v>
      </c>
      <c r="R23" s="212">
        <v>13240574.68</v>
      </c>
      <c r="S23" s="213">
        <v>12941517.73</v>
      </c>
      <c r="T23" s="298">
        <v>0</v>
      </c>
      <c r="U23" s="212">
        <v>13289626.9983333</v>
      </c>
      <c r="V23" s="213">
        <v>13396094.2633333</v>
      </c>
    </row>
    <row r="24" spans="1:22" ht="18" customHeight="1">
      <c r="A24" s="204" t="s">
        <v>16</v>
      </c>
      <c r="B24" s="205"/>
      <c r="C24" s="205"/>
      <c r="D24" s="205"/>
      <c r="E24" s="205"/>
      <c r="F24" s="205"/>
      <c r="G24" s="205"/>
      <c r="H24" s="298">
        <v>5324787.07</v>
      </c>
      <c r="I24" s="212">
        <v>548784.99</v>
      </c>
      <c r="J24" s="213">
        <v>408005.67</v>
      </c>
      <c r="K24" s="298">
        <v>5932324</v>
      </c>
      <c r="L24" s="212">
        <v>536819.05</v>
      </c>
      <c r="M24" s="213">
        <v>548784.99</v>
      </c>
      <c r="N24" s="298">
        <v>8667924.9</v>
      </c>
      <c r="O24" s="212">
        <v>344975.81</v>
      </c>
      <c r="P24" s="213">
        <v>536819.05</v>
      </c>
      <c r="Q24" s="298">
        <v>9695110.71</v>
      </c>
      <c r="R24" s="212">
        <v>408005.67</v>
      </c>
      <c r="S24" s="213">
        <v>344975.81</v>
      </c>
      <c r="T24" s="298">
        <v>9734073.42</v>
      </c>
      <c r="U24" s="212">
        <v>128208.386666667</v>
      </c>
      <c r="V24" s="213">
        <v>26303.7966666667</v>
      </c>
    </row>
    <row r="25" spans="1:22" ht="18" customHeight="1" thickBot="1">
      <c r="A25" s="204" t="s">
        <v>3</v>
      </c>
      <c r="B25" s="205"/>
      <c r="C25" s="205"/>
      <c r="D25" s="205"/>
      <c r="E25" s="205"/>
      <c r="F25" s="205"/>
      <c r="G25" s="205"/>
      <c r="H25" s="299">
        <v>0</v>
      </c>
      <c r="I25" s="202">
        <v>0</v>
      </c>
      <c r="J25" s="203">
        <v>0</v>
      </c>
      <c r="K25" s="299">
        <v>0</v>
      </c>
      <c r="L25" s="202">
        <v>0</v>
      </c>
      <c r="M25" s="203">
        <v>0</v>
      </c>
      <c r="N25" s="299">
        <v>0</v>
      </c>
      <c r="O25" s="202">
        <v>0</v>
      </c>
      <c r="P25" s="203">
        <v>0</v>
      </c>
      <c r="Q25" s="299">
        <v>0</v>
      </c>
      <c r="R25" s="202">
        <v>0</v>
      </c>
      <c r="S25" s="203">
        <v>0</v>
      </c>
      <c r="T25" s="299">
        <v>0</v>
      </c>
      <c r="U25" s="202">
        <v>0</v>
      </c>
      <c r="V25" s="203">
        <v>0</v>
      </c>
    </row>
    <row r="26" spans="1:22" ht="18" customHeight="1" thickBot="1">
      <c r="A26" s="178" t="s">
        <v>70</v>
      </c>
      <c r="B26" s="179"/>
      <c r="C26" s="179"/>
      <c r="D26" s="179"/>
      <c r="E26" s="179"/>
      <c r="F26" s="179"/>
      <c r="G26" s="180"/>
      <c r="H26" s="209">
        <f>SUM(H22:H25)</f>
        <v>11597252.05</v>
      </c>
      <c r="I26" s="210"/>
      <c r="J26" s="210"/>
      <c r="K26" s="209">
        <f>SUM(K22:K25)</f>
        <v>13775203</v>
      </c>
      <c r="L26" s="210"/>
      <c r="M26" s="211"/>
      <c r="N26" s="210">
        <f>SUM(N22:N25)</f>
        <v>16067327.780000001</v>
      </c>
      <c r="O26" s="210"/>
      <c r="P26" s="210"/>
      <c r="Q26" s="209">
        <f>SUM(Q22:Q25)</f>
        <v>29869148.55</v>
      </c>
      <c r="R26" s="210"/>
      <c r="S26" s="211"/>
      <c r="T26" s="209">
        <f>SUM(T22:T25)</f>
        <v>15679536.26</v>
      </c>
      <c r="U26" s="210"/>
      <c r="V26" s="211"/>
    </row>
    <row r="27" spans="1:22" ht="18" customHeight="1">
      <c r="A27" s="204" t="s">
        <v>30</v>
      </c>
      <c r="B27" s="205"/>
      <c r="C27" s="205"/>
      <c r="D27" s="205"/>
      <c r="E27" s="205"/>
      <c r="F27" s="205"/>
      <c r="G27" s="206"/>
      <c r="H27" s="300">
        <v>877784.84</v>
      </c>
      <c r="I27" s="207"/>
      <c r="J27" s="208"/>
      <c r="K27" s="300">
        <v>1047126.41</v>
      </c>
      <c r="L27" s="207">
        <v>10122961.629999999</v>
      </c>
      <c r="M27" s="208">
        <v>6628334.5600000005</v>
      </c>
      <c r="N27" s="300">
        <v>4757390.7</v>
      </c>
      <c r="O27" s="207">
        <v>6248838.15</v>
      </c>
      <c r="P27" s="208">
        <v>10122961.629999999</v>
      </c>
      <c r="Q27" s="300">
        <v>565000</v>
      </c>
      <c r="R27" s="207">
        <v>6834216</v>
      </c>
      <c r="S27" s="208">
        <v>6248838.15</v>
      </c>
      <c r="T27" s="300">
        <v>277700</v>
      </c>
      <c r="U27" s="207">
        <v>6001218.28833333</v>
      </c>
      <c r="V27" s="208">
        <v>5811470.08333333</v>
      </c>
    </row>
    <row r="28" spans="1:22" ht="18" customHeight="1" thickBot="1">
      <c r="A28" s="199" t="s">
        <v>3</v>
      </c>
      <c r="B28" s="200"/>
      <c r="C28" s="200"/>
      <c r="D28" s="200"/>
      <c r="E28" s="200"/>
      <c r="F28" s="200"/>
      <c r="G28" s="201"/>
      <c r="H28" s="299">
        <v>2556045.85</v>
      </c>
      <c r="I28" s="202">
        <v>0</v>
      </c>
      <c r="J28" s="203">
        <v>0</v>
      </c>
      <c r="K28" s="299">
        <v>5670781.4</v>
      </c>
      <c r="L28" s="202">
        <v>0</v>
      </c>
      <c r="M28" s="203">
        <v>0</v>
      </c>
      <c r="N28" s="299">
        <v>4352997.5</v>
      </c>
      <c r="O28" s="202">
        <v>0</v>
      </c>
      <c r="P28" s="203">
        <v>0</v>
      </c>
      <c r="Q28" s="299">
        <v>8983911.68</v>
      </c>
      <c r="R28" s="202">
        <v>0</v>
      </c>
      <c r="S28" s="203">
        <v>0</v>
      </c>
      <c r="T28" s="299">
        <v>4060984.71</v>
      </c>
      <c r="U28" s="202">
        <v>0</v>
      </c>
      <c r="V28" s="203">
        <v>0</v>
      </c>
    </row>
    <row r="29" spans="1:22" ht="18" customHeight="1" thickBot="1">
      <c r="A29" s="193" t="s">
        <v>71</v>
      </c>
      <c r="B29" s="194"/>
      <c r="C29" s="194"/>
      <c r="D29" s="194"/>
      <c r="E29" s="194"/>
      <c r="F29" s="194"/>
      <c r="G29" s="195"/>
      <c r="H29" s="196">
        <f>SUM(H26:H28)</f>
        <v>15031082.74</v>
      </c>
      <c r="I29" s="197"/>
      <c r="J29" s="197"/>
      <c r="K29" s="196">
        <f>SUM(K26:K28)</f>
        <v>20493110.810000002</v>
      </c>
      <c r="L29" s="197"/>
      <c r="M29" s="198"/>
      <c r="N29" s="197">
        <f>SUM(N26:N28)</f>
        <v>25177715.98</v>
      </c>
      <c r="O29" s="197"/>
      <c r="P29" s="197"/>
      <c r="Q29" s="196">
        <f>SUM(Q26:Q28)</f>
        <v>39418060.230000004</v>
      </c>
      <c r="R29" s="197"/>
      <c r="S29" s="198"/>
      <c r="T29" s="196">
        <f>SUM(T26:T28)</f>
        <v>20018220.97</v>
      </c>
      <c r="U29" s="197"/>
      <c r="V29" s="198"/>
    </row>
    <row r="30" spans="1:19" ht="16.5" customHeight="1">
      <c r="A30" s="43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OTTIGNIES LOUVAIN LA NEUVE</v>
      </c>
      <c r="H1" s="127"/>
      <c r="I1" s="65" t="s">
        <v>41</v>
      </c>
      <c r="J1" s="78">
        <f>Coordonnées!R1</f>
        <v>25121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1" t="s">
        <v>72</v>
      </c>
      <c r="F5" s="242"/>
      <c r="G5" s="242"/>
      <c r="H5" s="242"/>
      <c r="I5" s="242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43" t="s">
        <v>36</v>
      </c>
      <c r="B8" s="244"/>
      <c r="C8" s="244"/>
      <c r="D8" s="245"/>
      <c r="E8" s="301">
        <v>242825</v>
      </c>
      <c r="F8" s="301">
        <v>221250</v>
      </c>
      <c r="G8" s="301">
        <v>222380</v>
      </c>
      <c r="H8" s="301">
        <v>232980</v>
      </c>
      <c r="I8" s="301">
        <v>220150</v>
      </c>
    </row>
    <row r="9" spans="1:9" ht="30" customHeight="1">
      <c r="A9" s="235" t="s">
        <v>19</v>
      </c>
      <c r="B9" s="236"/>
      <c r="C9" s="236"/>
      <c r="D9" s="237"/>
      <c r="E9" s="301">
        <v>9561385.57</v>
      </c>
      <c r="F9" s="301">
        <v>9789477.79</v>
      </c>
      <c r="G9" s="301">
        <v>10116728.24</v>
      </c>
      <c r="H9" s="301">
        <v>10462930.14</v>
      </c>
      <c r="I9" s="301">
        <v>11358762.24</v>
      </c>
    </row>
    <row r="10" spans="1:9" ht="30" customHeight="1">
      <c r="A10" s="235" t="s">
        <v>20</v>
      </c>
      <c r="B10" s="236"/>
      <c r="C10" s="236"/>
      <c r="D10" s="237"/>
      <c r="E10" s="301">
        <v>7270190.54</v>
      </c>
      <c r="F10" s="301">
        <v>7304396.94</v>
      </c>
      <c r="G10" s="301">
        <v>7428051.84</v>
      </c>
      <c r="H10" s="301">
        <v>7607499.49</v>
      </c>
      <c r="I10" s="301">
        <v>8002777.54</v>
      </c>
    </row>
    <row r="11" spans="1:9" ht="30" customHeight="1">
      <c r="A11" s="235" t="s">
        <v>21</v>
      </c>
      <c r="B11" s="236"/>
      <c r="C11" s="236"/>
      <c r="D11" s="237"/>
      <c r="E11" s="301">
        <v>8844329.05</v>
      </c>
      <c r="F11" s="301">
        <v>9346416.69</v>
      </c>
      <c r="G11" s="301">
        <v>9910998.2</v>
      </c>
      <c r="H11" s="301">
        <v>9994255.45</v>
      </c>
      <c r="I11" s="301">
        <v>11254873.29</v>
      </c>
    </row>
    <row r="12" spans="1:9" ht="30" customHeight="1">
      <c r="A12" s="235" t="s">
        <v>29</v>
      </c>
      <c r="B12" s="236"/>
      <c r="C12" s="236"/>
      <c r="D12" s="237"/>
      <c r="E12" s="301">
        <v>649941.42</v>
      </c>
      <c r="F12" s="301">
        <v>640251.03</v>
      </c>
      <c r="G12" s="301">
        <v>610605.47</v>
      </c>
      <c r="H12" s="301">
        <v>762567.91</v>
      </c>
      <c r="I12" s="301">
        <v>661937.47</v>
      </c>
    </row>
    <row r="13" spans="1:9" ht="30" customHeight="1">
      <c r="A13" s="235" t="s">
        <v>22</v>
      </c>
      <c r="B13" s="236"/>
      <c r="C13" s="236"/>
      <c r="D13" s="237"/>
      <c r="E13" s="301">
        <v>2500</v>
      </c>
      <c r="F13" s="301">
        <v>2500</v>
      </c>
      <c r="G13" s="301">
        <v>0</v>
      </c>
      <c r="H13" s="301">
        <v>1000</v>
      </c>
      <c r="I13" s="301">
        <v>1000</v>
      </c>
    </row>
    <row r="14" spans="1:9" ht="30" customHeight="1">
      <c r="A14" s="235" t="s">
        <v>23</v>
      </c>
      <c r="B14" s="236"/>
      <c r="C14" s="236"/>
      <c r="D14" s="237"/>
      <c r="E14" s="301">
        <v>4256068.79</v>
      </c>
      <c r="F14" s="301">
        <v>4670912.29</v>
      </c>
      <c r="G14" s="301">
        <v>4971291.48</v>
      </c>
      <c r="H14" s="301">
        <v>4902896.84</v>
      </c>
      <c r="I14" s="301">
        <v>5323892.66</v>
      </c>
    </row>
    <row r="15" spans="1:9" ht="30" customHeight="1">
      <c r="A15" s="235" t="s">
        <v>24</v>
      </c>
      <c r="B15" s="236"/>
      <c r="C15" s="236"/>
      <c r="D15" s="237"/>
      <c r="E15" s="301">
        <v>3415368.79</v>
      </c>
      <c r="F15" s="301">
        <v>3746961.45</v>
      </c>
      <c r="G15" s="301">
        <v>3665571.42</v>
      </c>
      <c r="H15" s="301">
        <v>3842184.39</v>
      </c>
      <c r="I15" s="301">
        <v>4260247.43</v>
      </c>
    </row>
    <row r="16" spans="1:9" ht="30" customHeight="1">
      <c r="A16" s="232" t="s">
        <v>33</v>
      </c>
      <c r="B16" s="233"/>
      <c r="C16" s="233"/>
      <c r="D16" s="234"/>
      <c r="E16" s="301">
        <v>1024.51</v>
      </c>
      <c r="F16" s="301">
        <v>1024.5</v>
      </c>
      <c r="G16" s="301">
        <v>1024.5</v>
      </c>
      <c r="H16" s="301">
        <v>1024.52</v>
      </c>
      <c r="I16" s="301">
        <v>1024.51</v>
      </c>
    </row>
    <row r="17" spans="1:9" ht="30" customHeight="1">
      <c r="A17" s="235" t="s">
        <v>32</v>
      </c>
      <c r="B17" s="236"/>
      <c r="C17" s="236"/>
      <c r="D17" s="237"/>
      <c r="E17" s="301">
        <v>205508.27</v>
      </c>
      <c r="F17" s="301">
        <v>195525.02</v>
      </c>
      <c r="G17" s="301">
        <v>217883.14</v>
      </c>
      <c r="H17" s="301">
        <v>214056.6</v>
      </c>
      <c r="I17" s="301">
        <v>185317.69</v>
      </c>
    </row>
    <row r="18" spans="1:9" ht="30" customHeight="1">
      <c r="A18" s="235" t="s">
        <v>25</v>
      </c>
      <c r="B18" s="236"/>
      <c r="C18" s="236"/>
      <c r="D18" s="237"/>
      <c r="E18" s="301">
        <v>5444866.57</v>
      </c>
      <c r="F18" s="301">
        <v>5493272.31</v>
      </c>
      <c r="G18" s="301">
        <v>5967452.08</v>
      </c>
      <c r="H18" s="301">
        <v>5685006.58</v>
      </c>
      <c r="I18" s="301">
        <v>5824135.85</v>
      </c>
    </row>
    <row r="19" spans="1:9" ht="30" customHeight="1">
      <c r="A19" s="232" t="s">
        <v>26</v>
      </c>
      <c r="B19" s="233"/>
      <c r="C19" s="233"/>
      <c r="D19" s="234"/>
      <c r="E19" s="301">
        <v>2460114.86</v>
      </c>
      <c r="F19" s="301">
        <v>2548164.52</v>
      </c>
      <c r="G19" s="301">
        <v>2609123.2</v>
      </c>
      <c r="H19" s="301">
        <v>2904393.23</v>
      </c>
      <c r="I19" s="301">
        <v>2888354.04</v>
      </c>
    </row>
    <row r="20" spans="1:9" ht="30" customHeight="1">
      <c r="A20" s="235" t="s">
        <v>27</v>
      </c>
      <c r="B20" s="236"/>
      <c r="C20" s="236"/>
      <c r="D20" s="237"/>
      <c r="E20" s="301">
        <v>512688.93</v>
      </c>
      <c r="F20" s="301">
        <v>490419.98</v>
      </c>
      <c r="G20" s="301">
        <v>510965.35</v>
      </c>
      <c r="H20" s="301">
        <v>528845.7</v>
      </c>
      <c r="I20" s="301">
        <v>456746.86</v>
      </c>
    </row>
    <row r="21" spans="1:9" ht="30" customHeight="1">
      <c r="A21" s="238" t="s">
        <v>28</v>
      </c>
      <c r="B21" s="239"/>
      <c r="C21" s="239"/>
      <c r="D21" s="240"/>
      <c r="E21" s="301">
        <v>773448.97</v>
      </c>
      <c r="F21" s="301">
        <v>829673.61</v>
      </c>
      <c r="G21" s="301">
        <v>680834.71</v>
      </c>
      <c r="H21" s="301">
        <v>715608.11</v>
      </c>
      <c r="I21" s="301">
        <v>710627.01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OTTIGNIES LOUVAIN LA NEUVE</v>
      </c>
      <c r="H1" s="127"/>
      <c r="I1" s="65" t="s">
        <v>41</v>
      </c>
      <c r="J1" s="78">
        <f>Coordonnées!R1</f>
        <v>25121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6" t="s">
        <v>73</v>
      </c>
      <c r="F5" s="247"/>
      <c r="G5" s="247"/>
      <c r="H5" s="247"/>
      <c r="I5" s="247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43" t="s">
        <v>36</v>
      </c>
      <c r="B8" s="244"/>
      <c r="C8" s="244"/>
      <c r="D8" s="245"/>
      <c r="E8" s="301">
        <v>33715052.72</v>
      </c>
      <c r="F8" s="301">
        <v>34748750.5</v>
      </c>
      <c r="G8" s="301">
        <v>35574598.57</v>
      </c>
      <c r="H8" s="301">
        <v>36946047.98</v>
      </c>
      <c r="I8" s="301">
        <v>39855571.68</v>
      </c>
    </row>
    <row r="9" spans="1:9" ht="30" customHeight="1">
      <c r="A9" s="235" t="s">
        <v>19</v>
      </c>
      <c r="B9" s="236"/>
      <c r="C9" s="236"/>
      <c r="D9" s="237"/>
      <c r="E9" s="301">
        <v>2618289.05</v>
      </c>
      <c r="F9" s="301">
        <v>2686745.62</v>
      </c>
      <c r="G9" s="301">
        <v>3002253.58</v>
      </c>
      <c r="H9" s="301">
        <v>2979675.3</v>
      </c>
      <c r="I9" s="301">
        <v>3111961.05</v>
      </c>
    </row>
    <row r="10" spans="1:9" ht="30" customHeight="1">
      <c r="A10" s="235" t="s">
        <v>20</v>
      </c>
      <c r="B10" s="236"/>
      <c r="C10" s="236"/>
      <c r="D10" s="237"/>
      <c r="E10" s="301">
        <v>387710.49</v>
      </c>
      <c r="F10" s="301">
        <v>358122.29</v>
      </c>
      <c r="G10" s="301">
        <v>408607.19</v>
      </c>
      <c r="H10" s="301">
        <v>124047.24</v>
      </c>
      <c r="I10" s="301">
        <v>173047.24</v>
      </c>
    </row>
    <row r="11" spans="1:9" ht="30" customHeight="1">
      <c r="A11" s="235" t="s">
        <v>21</v>
      </c>
      <c r="B11" s="236"/>
      <c r="C11" s="236"/>
      <c r="D11" s="237"/>
      <c r="E11" s="301">
        <v>1193868.08</v>
      </c>
      <c r="F11" s="301">
        <v>1232667.42</v>
      </c>
      <c r="G11" s="301">
        <v>1338572.6</v>
      </c>
      <c r="H11" s="301">
        <v>1172357.01</v>
      </c>
      <c r="I11" s="301">
        <v>1355786.96</v>
      </c>
    </row>
    <row r="12" spans="1:9" ht="30" customHeight="1">
      <c r="A12" s="235" t="s">
        <v>29</v>
      </c>
      <c r="B12" s="236"/>
      <c r="C12" s="236"/>
      <c r="D12" s="237"/>
      <c r="E12" s="301">
        <v>1984480.72</v>
      </c>
      <c r="F12" s="301">
        <v>1966562.18</v>
      </c>
      <c r="G12" s="301">
        <v>1963303.39</v>
      </c>
      <c r="H12" s="301">
        <v>2080130.24</v>
      </c>
      <c r="I12" s="301">
        <v>1993446.93</v>
      </c>
    </row>
    <row r="13" spans="1:9" ht="30" customHeight="1">
      <c r="A13" s="235" t="s">
        <v>22</v>
      </c>
      <c r="B13" s="236"/>
      <c r="C13" s="236"/>
      <c r="D13" s="237"/>
      <c r="E13" s="301">
        <v>3946.47</v>
      </c>
      <c r="F13" s="301">
        <v>3946.47</v>
      </c>
      <c r="G13" s="301">
        <v>3946.47</v>
      </c>
      <c r="H13" s="301">
        <v>3946.47</v>
      </c>
      <c r="I13" s="301">
        <v>3946.47</v>
      </c>
    </row>
    <row r="14" spans="1:9" ht="30" customHeight="1">
      <c r="A14" s="235" t="s">
        <v>23</v>
      </c>
      <c r="B14" s="236"/>
      <c r="C14" s="236"/>
      <c r="D14" s="237"/>
      <c r="E14" s="301">
        <v>1539634.3</v>
      </c>
      <c r="F14" s="301">
        <v>1559704.8</v>
      </c>
      <c r="G14" s="301">
        <v>1582456.46</v>
      </c>
      <c r="H14" s="301">
        <v>1682433.29</v>
      </c>
      <c r="I14" s="301">
        <v>1894667.88</v>
      </c>
    </row>
    <row r="15" spans="1:9" ht="30" customHeight="1">
      <c r="A15" s="235" t="s">
        <v>24</v>
      </c>
      <c r="B15" s="236"/>
      <c r="C15" s="236"/>
      <c r="D15" s="237"/>
      <c r="E15" s="301">
        <v>1005603.87</v>
      </c>
      <c r="F15" s="301">
        <v>1028794.92</v>
      </c>
      <c r="G15" s="301">
        <v>1052853.54</v>
      </c>
      <c r="H15" s="301">
        <v>1073610.9</v>
      </c>
      <c r="I15" s="301">
        <v>1066491.29</v>
      </c>
    </row>
    <row r="16" spans="1:9" ht="30" customHeight="1">
      <c r="A16" s="232" t="s">
        <v>33</v>
      </c>
      <c r="B16" s="233"/>
      <c r="C16" s="233"/>
      <c r="D16" s="234"/>
      <c r="E16" s="301">
        <v>1024.51</v>
      </c>
      <c r="F16" s="301">
        <v>1024.5</v>
      </c>
      <c r="G16" s="301">
        <v>1024.5</v>
      </c>
      <c r="H16" s="301">
        <v>1024.52</v>
      </c>
      <c r="I16" s="301">
        <v>1024.51</v>
      </c>
    </row>
    <row r="17" spans="1:9" ht="30" customHeight="1">
      <c r="A17" s="235" t="s">
        <v>32</v>
      </c>
      <c r="B17" s="236"/>
      <c r="C17" s="236"/>
      <c r="D17" s="237"/>
      <c r="E17" s="301">
        <v>296.22</v>
      </c>
      <c r="F17" s="301">
        <v>296.22</v>
      </c>
      <c r="G17" s="301">
        <v>296.22</v>
      </c>
      <c r="H17" s="301">
        <v>296.22</v>
      </c>
      <c r="I17" s="301">
        <v>2992.73</v>
      </c>
    </row>
    <row r="18" spans="1:9" ht="30" customHeight="1">
      <c r="A18" s="235" t="s">
        <v>25</v>
      </c>
      <c r="B18" s="236"/>
      <c r="C18" s="236"/>
      <c r="D18" s="237"/>
      <c r="E18" s="301">
        <v>592470.54</v>
      </c>
      <c r="F18" s="301">
        <v>630232.13</v>
      </c>
      <c r="G18" s="301">
        <v>552882.09</v>
      </c>
      <c r="H18" s="301">
        <v>572753.39</v>
      </c>
      <c r="I18" s="301">
        <v>606930.27</v>
      </c>
    </row>
    <row r="19" spans="1:9" ht="30" customHeight="1">
      <c r="A19" s="232" t="s">
        <v>26</v>
      </c>
      <c r="B19" s="233"/>
      <c r="C19" s="233"/>
      <c r="D19" s="234"/>
      <c r="E19" s="301">
        <v>322170.54</v>
      </c>
      <c r="F19" s="301">
        <v>325114.33</v>
      </c>
      <c r="G19" s="301">
        <v>332045.15</v>
      </c>
      <c r="H19" s="301">
        <v>434804.56</v>
      </c>
      <c r="I19" s="301">
        <v>391206.36</v>
      </c>
    </row>
    <row r="20" spans="1:9" ht="30" customHeight="1">
      <c r="A20" s="235" t="s">
        <v>27</v>
      </c>
      <c r="B20" s="236"/>
      <c r="C20" s="236"/>
      <c r="D20" s="237"/>
      <c r="E20" s="301">
        <v>662168</v>
      </c>
      <c r="F20" s="301">
        <v>662592.63</v>
      </c>
      <c r="G20" s="301">
        <v>663025.49</v>
      </c>
      <c r="H20" s="301">
        <v>670352.17</v>
      </c>
      <c r="I20" s="301">
        <v>670352.16</v>
      </c>
    </row>
    <row r="21" spans="1:9" ht="30" customHeight="1">
      <c r="A21" s="238" t="s">
        <v>28</v>
      </c>
      <c r="B21" s="239"/>
      <c r="C21" s="239"/>
      <c r="D21" s="240"/>
      <c r="E21" s="301">
        <v>158044.14</v>
      </c>
      <c r="F21" s="301">
        <v>168315.43</v>
      </c>
      <c r="G21" s="301">
        <v>147195.09</v>
      </c>
      <c r="H21" s="301">
        <v>136176.56</v>
      </c>
      <c r="I21" s="301">
        <v>137634.06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OTTIGNIES LOUVAIN LA NEUVE</v>
      </c>
      <c r="H1" s="127"/>
      <c r="I1" s="65" t="s">
        <v>41</v>
      </c>
      <c r="J1" s="78">
        <f>Coordonnées!R1</f>
        <v>25121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8" t="s">
        <v>74</v>
      </c>
      <c r="F5" s="249"/>
      <c r="G5" s="249"/>
      <c r="H5" s="249"/>
      <c r="I5" s="249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43" t="s">
        <v>36</v>
      </c>
      <c r="B8" s="244"/>
      <c r="C8" s="244"/>
      <c r="D8" s="245"/>
      <c r="E8" s="301">
        <v>649876</v>
      </c>
      <c r="F8" s="301">
        <v>2097133.18</v>
      </c>
      <c r="G8" s="301">
        <v>11134905.34</v>
      </c>
      <c r="H8" s="301">
        <v>6348630.05</v>
      </c>
      <c r="I8" s="301">
        <v>0</v>
      </c>
    </row>
    <row r="9" spans="1:9" ht="30" customHeight="1">
      <c r="A9" s="235" t="s">
        <v>19</v>
      </c>
      <c r="B9" s="236"/>
      <c r="C9" s="236"/>
      <c r="D9" s="237"/>
      <c r="E9" s="301">
        <v>1169100</v>
      </c>
      <c r="F9" s="301">
        <v>1463100</v>
      </c>
      <c r="G9" s="301">
        <v>1242000</v>
      </c>
      <c r="H9" s="301">
        <v>2443300</v>
      </c>
      <c r="I9" s="301">
        <v>3084052.49</v>
      </c>
    </row>
    <row r="10" spans="1:9" ht="30" customHeight="1">
      <c r="A10" s="235" t="s">
        <v>20</v>
      </c>
      <c r="B10" s="236"/>
      <c r="C10" s="236"/>
      <c r="D10" s="237"/>
      <c r="E10" s="301">
        <v>265000</v>
      </c>
      <c r="F10" s="301">
        <v>255000</v>
      </c>
      <c r="G10" s="301">
        <v>261000</v>
      </c>
      <c r="H10" s="301">
        <v>353328.55</v>
      </c>
      <c r="I10" s="301">
        <v>387732.91</v>
      </c>
    </row>
    <row r="11" spans="1:9" ht="30" customHeight="1">
      <c r="A11" s="235" t="s">
        <v>21</v>
      </c>
      <c r="B11" s="236"/>
      <c r="C11" s="236"/>
      <c r="D11" s="237"/>
      <c r="E11" s="301">
        <v>8145450</v>
      </c>
      <c r="F11" s="301">
        <v>8913700</v>
      </c>
      <c r="G11" s="301">
        <v>8958975.4</v>
      </c>
      <c r="H11" s="301">
        <v>10093700</v>
      </c>
      <c r="I11" s="301">
        <v>12193700</v>
      </c>
    </row>
    <row r="12" spans="1:9" ht="30" customHeight="1">
      <c r="A12" s="235" t="s">
        <v>29</v>
      </c>
      <c r="B12" s="236"/>
      <c r="C12" s="236"/>
      <c r="D12" s="237"/>
      <c r="E12" s="301">
        <v>57000</v>
      </c>
      <c r="F12" s="301">
        <v>12400</v>
      </c>
      <c r="G12" s="301">
        <v>17400</v>
      </c>
      <c r="H12" s="301">
        <v>132430</v>
      </c>
      <c r="I12" s="301">
        <v>134640</v>
      </c>
    </row>
    <row r="13" spans="1:9" ht="30" customHeight="1">
      <c r="A13" s="235" t="s">
        <v>22</v>
      </c>
      <c r="B13" s="236"/>
      <c r="C13" s="236"/>
      <c r="D13" s="237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30" customHeight="1">
      <c r="A14" s="235" t="s">
        <v>23</v>
      </c>
      <c r="B14" s="236"/>
      <c r="C14" s="236"/>
      <c r="D14" s="237"/>
      <c r="E14" s="301">
        <v>1451500</v>
      </c>
      <c r="F14" s="301">
        <v>2073500</v>
      </c>
      <c r="G14" s="301">
        <v>1213000</v>
      </c>
      <c r="H14" s="301">
        <v>1021200</v>
      </c>
      <c r="I14" s="301">
        <v>1566200</v>
      </c>
    </row>
    <row r="15" spans="1:9" ht="30" customHeight="1">
      <c r="A15" s="235" t="s">
        <v>24</v>
      </c>
      <c r="B15" s="236"/>
      <c r="C15" s="236"/>
      <c r="D15" s="237"/>
      <c r="E15" s="301">
        <v>1285000</v>
      </c>
      <c r="F15" s="301">
        <v>2677445</v>
      </c>
      <c r="G15" s="301">
        <v>774300</v>
      </c>
      <c r="H15" s="301">
        <v>17498000</v>
      </c>
      <c r="I15" s="301">
        <v>451500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102000</v>
      </c>
      <c r="F17" s="301">
        <v>102000</v>
      </c>
      <c r="G17" s="301">
        <v>102000</v>
      </c>
      <c r="H17" s="301">
        <v>113000</v>
      </c>
      <c r="I17" s="301">
        <v>117440</v>
      </c>
    </row>
    <row r="18" spans="1:9" ht="30" customHeight="1">
      <c r="A18" s="235" t="s">
        <v>25</v>
      </c>
      <c r="B18" s="236"/>
      <c r="C18" s="236"/>
      <c r="D18" s="237"/>
      <c r="E18" s="301">
        <v>15400</v>
      </c>
      <c r="F18" s="301">
        <v>24350</v>
      </c>
      <c r="G18" s="301">
        <v>14000</v>
      </c>
      <c r="H18" s="301">
        <v>33700</v>
      </c>
      <c r="I18" s="301">
        <v>22000</v>
      </c>
    </row>
    <row r="19" spans="1:9" ht="30" customHeight="1">
      <c r="A19" s="232" t="s">
        <v>26</v>
      </c>
      <c r="B19" s="233"/>
      <c r="C19" s="233"/>
      <c r="D19" s="234"/>
      <c r="E19" s="301">
        <v>327148</v>
      </c>
      <c r="F19" s="301">
        <v>1098207.54</v>
      </c>
      <c r="G19" s="301">
        <v>332207.54</v>
      </c>
      <c r="H19" s="301">
        <v>571349.74</v>
      </c>
      <c r="I19" s="301">
        <v>1299015.27</v>
      </c>
    </row>
    <row r="20" spans="1:9" ht="30" customHeight="1">
      <c r="A20" s="235" t="s">
        <v>27</v>
      </c>
      <c r="B20" s="236"/>
      <c r="C20" s="236"/>
      <c r="D20" s="237"/>
      <c r="E20" s="301">
        <v>55000</v>
      </c>
      <c r="F20" s="301">
        <v>277500</v>
      </c>
      <c r="G20" s="301">
        <v>80000</v>
      </c>
      <c r="H20" s="301">
        <v>156240</v>
      </c>
      <c r="I20" s="301">
        <v>100000</v>
      </c>
    </row>
    <row r="21" spans="1:9" ht="30" customHeight="1">
      <c r="A21" s="238" t="s">
        <v>28</v>
      </c>
      <c r="B21" s="239"/>
      <c r="C21" s="239"/>
      <c r="D21" s="240"/>
      <c r="E21" s="301">
        <v>476950</v>
      </c>
      <c r="F21" s="301">
        <v>315500</v>
      </c>
      <c r="G21" s="301">
        <v>462600</v>
      </c>
      <c r="H21" s="301">
        <v>213000</v>
      </c>
      <c r="I21" s="301">
        <v>300000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64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OTTIGNIES LOUVAIN LA NEUVE</v>
      </c>
      <c r="H1" s="127"/>
      <c r="I1" s="65" t="s">
        <v>41</v>
      </c>
      <c r="J1" s="78">
        <f>Coordonnées!R1</f>
        <v>25121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50" t="s">
        <v>75</v>
      </c>
      <c r="F5" s="251"/>
      <c r="G5" s="251"/>
      <c r="H5" s="251"/>
      <c r="I5" s="251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43" t="s">
        <v>36</v>
      </c>
      <c r="B8" s="244"/>
      <c r="C8" s="244"/>
      <c r="D8" s="245"/>
      <c r="E8" s="301">
        <v>3205921.85</v>
      </c>
      <c r="F8" s="301">
        <v>5670781.4</v>
      </c>
      <c r="G8" s="301">
        <v>5863800.28</v>
      </c>
      <c r="H8" s="301">
        <v>8983911.68</v>
      </c>
      <c r="I8" s="301">
        <v>4060984.71</v>
      </c>
    </row>
    <row r="9" spans="1:9" ht="30" customHeight="1">
      <c r="A9" s="235" t="s">
        <v>19</v>
      </c>
      <c r="B9" s="236"/>
      <c r="C9" s="236"/>
      <c r="D9" s="237"/>
      <c r="E9" s="301">
        <v>1060500</v>
      </c>
      <c r="F9" s="301">
        <v>1247000</v>
      </c>
      <c r="G9" s="301">
        <v>1177000</v>
      </c>
      <c r="H9" s="301">
        <v>2340500</v>
      </c>
      <c r="I9" s="301">
        <v>2997252.49</v>
      </c>
    </row>
    <row r="10" spans="1:9" ht="30" customHeight="1">
      <c r="A10" s="235" t="s">
        <v>20</v>
      </c>
      <c r="B10" s="236"/>
      <c r="C10" s="236"/>
      <c r="D10" s="237"/>
      <c r="E10" s="301">
        <v>260000</v>
      </c>
      <c r="F10" s="301">
        <v>250000</v>
      </c>
      <c r="G10" s="301">
        <v>256000</v>
      </c>
      <c r="H10" s="301">
        <v>348328.55</v>
      </c>
      <c r="I10" s="301">
        <v>382732.91</v>
      </c>
    </row>
    <row r="11" spans="1:9" ht="30" customHeight="1">
      <c r="A11" s="235" t="s">
        <v>21</v>
      </c>
      <c r="B11" s="236"/>
      <c r="C11" s="236"/>
      <c r="D11" s="237"/>
      <c r="E11" s="301">
        <v>5985828.98</v>
      </c>
      <c r="F11" s="301">
        <v>6210468.56</v>
      </c>
      <c r="G11" s="301">
        <v>6799079</v>
      </c>
      <c r="H11" s="301">
        <v>7807579</v>
      </c>
      <c r="I11" s="301">
        <v>8637459.86</v>
      </c>
    </row>
    <row r="12" spans="1:9" ht="30" customHeight="1">
      <c r="A12" s="235" t="s">
        <v>29</v>
      </c>
      <c r="B12" s="236"/>
      <c r="C12" s="236"/>
      <c r="D12" s="237"/>
      <c r="E12" s="301">
        <v>40000</v>
      </c>
      <c r="F12" s="301">
        <v>10000</v>
      </c>
      <c r="G12" s="301">
        <v>12500</v>
      </c>
      <c r="H12" s="301">
        <v>107041</v>
      </c>
      <c r="I12" s="301">
        <v>90495</v>
      </c>
    </row>
    <row r="13" spans="1:9" ht="30" customHeight="1">
      <c r="A13" s="235" t="s">
        <v>22</v>
      </c>
      <c r="B13" s="236"/>
      <c r="C13" s="236"/>
      <c r="D13" s="237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30" customHeight="1">
      <c r="A14" s="235" t="s">
        <v>23</v>
      </c>
      <c r="B14" s="236"/>
      <c r="C14" s="236"/>
      <c r="D14" s="237"/>
      <c r="E14" s="301">
        <v>1419789.07</v>
      </c>
      <c r="F14" s="301">
        <v>2023500</v>
      </c>
      <c r="G14" s="301">
        <v>1205000</v>
      </c>
      <c r="H14" s="301">
        <v>967700</v>
      </c>
      <c r="I14" s="301">
        <v>1512700</v>
      </c>
    </row>
    <row r="15" spans="1:9" ht="30" customHeight="1">
      <c r="A15" s="235" t="s">
        <v>24</v>
      </c>
      <c r="B15" s="236"/>
      <c r="C15" s="236"/>
      <c r="D15" s="237"/>
      <c r="E15" s="301">
        <v>1230000</v>
      </c>
      <c r="F15" s="301">
        <v>2556000</v>
      </c>
      <c r="G15" s="301">
        <v>709970</v>
      </c>
      <c r="H15" s="301">
        <v>17483000</v>
      </c>
      <c r="I15" s="301">
        <v>435000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102000</v>
      </c>
      <c r="F17" s="301">
        <v>0</v>
      </c>
      <c r="G17" s="301">
        <v>0</v>
      </c>
      <c r="H17" s="301">
        <v>9500</v>
      </c>
      <c r="I17" s="301">
        <v>13896</v>
      </c>
    </row>
    <row r="18" spans="1:9" ht="30" customHeight="1">
      <c r="A18" s="235" t="s">
        <v>25</v>
      </c>
      <c r="B18" s="236"/>
      <c r="C18" s="236"/>
      <c r="D18" s="237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2" t="s">
        <v>26</v>
      </c>
      <c r="B19" s="233"/>
      <c r="C19" s="233"/>
      <c r="D19" s="234"/>
      <c r="E19" s="301">
        <v>327148</v>
      </c>
      <c r="F19" s="301">
        <v>905234.44</v>
      </c>
      <c r="G19" s="301">
        <v>3859376</v>
      </c>
      <c r="H19" s="301">
        <v>489500</v>
      </c>
      <c r="I19" s="301">
        <v>1225000</v>
      </c>
    </row>
    <row r="20" spans="1:9" ht="30" customHeight="1">
      <c r="A20" s="235" t="s">
        <v>27</v>
      </c>
      <c r="B20" s="236"/>
      <c r="C20" s="236"/>
      <c r="D20" s="237"/>
      <c r="E20" s="301">
        <v>50000</v>
      </c>
      <c r="F20" s="301">
        <v>257500</v>
      </c>
      <c r="G20" s="301">
        <v>75000</v>
      </c>
      <c r="H20" s="301">
        <v>130000</v>
      </c>
      <c r="I20" s="301">
        <v>85000</v>
      </c>
    </row>
    <row r="21" spans="1:9" ht="30" customHeight="1">
      <c r="A21" s="238" t="s">
        <v>28</v>
      </c>
      <c r="B21" s="239"/>
      <c r="C21" s="239"/>
      <c r="D21" s="240"/>
      <c r="E21" s="301">
        <v>472110</v>
      </c>
      <c r="F21" s="301">
        <v>315500</v>
      </c>
      <c r="G21" s="301">
        <v>462600</v>
      </c>
      <c r="H21" s="301">
        <v>186000</v>
      </c>
      <c r="I21" s="301">
        <v>300000</v>
      </c>
    </row>
    <row r="55" ht="12.75">
      <c r="F55" s="302">
        <v>100</v>
      </c>
    </row>
    <row r="64" ht="12.75">
      <c r="F64" s="302">
        <v>100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Bernard Dewel</cp:lastModifiedBy>
  <cp:lastPrinted>2019-04-29T14:14:47Z</cp:lastPrinted>
  <dcterms:created xsi:type="dcterms:W3CDTF">2006-02-10T09:03:57Z</dcterms:created>
  <dcterms:modified xsi:type="dcterms:W3CDTF">2021-06-25T09:08:21Z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